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2080"/>
  </bookViews>
  <sheets>
    <sheet name="Sheet1" sheetId="1" r:id="rId1"/>
  </sheets>
  <definedNames>
    <definedName name="_xlnm._FilterDatabase" localSheetId="0" hidden="1">Sheet1!$A$1:$J$34</definedName>
    <definedName name="_xlnm._FilterDatabase" hidden="1">Sheet1!$A$2:$L$81</definedName>
    <definedName name="_xlnm.Print_Area">Sheet1!#REF!</definedName>
    <definedName name="_xlnm.Print_Titles" localSheetId="0">Sheet1!$1:$2</definedName>
    <definedName name="_xlnm.Print_Titles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<sst xmlns="http://schemas.openxmlformats.org/spreadsheetml/2006/main" count="89" uniqueCount="57">
  <si>
    <t>黑龙江省2025年乡镇卫生院公开招聘医学毕业生
绥化市北林区岗位考试总成绩及拟进入考察、体检人员名单</t>
  </si>
  <si>
    <t>序号</t>
  </si>
  <si>
    <t>拟聘岗位</t>
  </si>
  <si>
    <t>招聘数量</t>
  </si>
  <si>
    <t>准考证号</t>
  </si>
  <si>
    <t>姓  名</t>
  </si>
  <si>
    <t>笔试成绩</t>
  </si>
  <si>
    <t>面试成绩</t>
  </si>
  <si>
    <t>综合成绩</t>
  </si>
  <si>
    <t>排名</t>
  </si>
  <si>
    <t>备注</t>
  </si>
  <si>
    <t>宝山镇卫生院</t>
  </si>
  <si>
    <t>周祖明</t>
  </si>
  <si>
    <t>拟进考察、体检</t>
  </si>
  <si>
    <t>程斯琦</t>
  </si>
  <si>
    <t>刘佳欣</t>
  </si>
  <si>
    <t>东富镇卫生院</t>
  </si>
  <si>
    <t>宋云霄</t>
  </si>
  <si>
    <t>张鑫淼</t>
  </si>
  <si>
    <t>韩泽生</t>
  </si>
  <si>
    <t>津河镇卫生院</t>
  </si>
  <si>
    <t>庞皓月</t>
  </si>
  <si>
    <t>王弘量</t>
  </si>
  <si>
    <t>秦家镇卫生院</t>
  </si>
  <si>
    <t>张天琪</t>
  </si>
  <si>
    <t>孔祥丽</t>
  </si>
  <si>
    <t>李佳怡</t>
  </si>
  <si>
    <t>三河镇卫生院</t>
  </si>
  <si>
    <t>崔思宇</t>
  </si>
  <si>
    <t>李玉闯</t>
  </si>
  <si>
    <t>马瑞鸿</t>
  </si>
  <si>
    <t>双河镇中心卫生院</t>
  </si>
  <si>
    <t>张子怡</t>
  </si>
  <si>
    <t>李佳璐</t>
  </si>
  <si>
    <t>管玉婷</t>
  </si>
  <si>
    <t>四方台镇卫生院</t>
  </si>
  <si>
    <t>李可心</t>
  </si>
  <si>
    <t>曲志涛</t>
  </si>
  <si>
    <t>五营乡卫生院</t>
  </si>
  <si>
    <t>于凤军</t>
  </si>
  <si>
    <t>孙甜甜</t>
  </si>
  <si>
    <t>李金珊</t>
  </si>
  <si>
    <t>西长发镇中心卫生院</t>
  </si>
  <si>
    <t>顾琳</t>
  </si>
  <si>
    <t>新华乡卫生院</t>
  </si>
  <si>
    <t>王崇伦</t>
  </si>
  <si>
    <t>杜宇家</t>
  </si>
  <si>
    <t>武朝阳</t>
  </si>
  <si>
    <t>兴福镇卫生院</t>
  </si>
  <si>
    <t>王美祺</t>
  </si>
  <si>
    <t>张雨萌</t>
  </si>
  <si>
    <t>于鑫浩</t>
  </si>
  <si>
    <t>面试缺考</t>
  </si>
  <si>
    <t>张维镇中心卫生院</t>
  </si>
  <si>
    <t>谢馨语</t>
  </si>
  <si>
    <t>刘欣悦</t>
  </si>
  <si>
    <t>孟政旭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</si>
</sst>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1"/>
  <sheetViews>
    <sheetView tabSelected="1" workbookViewId="0">
      <selection activeCell="A1" sqref="A1:J1"/>
    </sheetView>
  </sheetViews>
  <sheetFormatPr defaultColWidth="9" defaultRowHeight="14"/>
  <cols>
    <col min="1" max="1" width="7.36363636363636" style="2" customWidth="1"/>
    <col min="2" max="2" width="20" style="2" customWidth="1"/>
    <col min="3" max="3" width="10.2727272727273" style="2" customWidth="1"/>
    <col min="4" max="4" width="12.8181818181818" style="2" customWidth="1"/>
    <col min="5" max="5" width="10.5454545454545" style="2"/>
    <col min="6" max="9" width="10" style="2" customWidth="1"/>
    <col min="10" max="10" width="16.2727272727273" style="2" customWidth="1"/>
    <col min="11" max="11" width="8.09090909090909" style="2" customWidth="1"/>
    <col min="12" max="13" width="9" style="2"/>
    <col min="14" max="14" width="10.6363636363636" style="1" customWidth="1"/>
    <col min="15" max="16384" width="9" style="1"/>
  </cols>
  <sheetData>
    <row r="1" ht="70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3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"/>
      <c r="L2" s="1"/>
      <c r="M2" s="1"/>
    </row>
    <row r="3" s="1" customFormat="1" customHeight="1" spans="1:10">
      <c r="A3" s="7">
        <v>1</v>
      </c>
      <c r="B3" s="7" t="s">
        <v>11</v>
      </c>
      <c r="C3" s="7">
        <v>1</v>
      </c>
      <c r="D3" s="7">
        <v>202502019</v>
      </c>
      <c r="E3" s="7" t="s">
        <v>12</v>
      </c>
      <c r="F3" s="8">
        <v>90.6</v>
      </c>
      <c r="G3" s="8">
        <v>75.32</v>
      </c>
      <c r="H3" s="8">
        <f t="shared" ref="H3:H34" si="0">F3*0.6+G3*0.4</f>
        <v>84.488</v>
      </c>
      <c r="I3" s="9">
        <f>COUNTIFS(B:B,B3,H:H,"&gt;"&amp;H3)+1</f>
        <v>1</v>
      </c>
      <c r="J3" s="10" t="s">
        <v>13</v>
      </c>
    </row>
    <row r="4" s="1" customFormat="1" spans="1:10">
      <c r="A4" s="7">
        <v>2</v>
      </c>
      <c r="B4" s="7" t="s">
        <v>11</v>
      </c>
      <c r="C4" s="7">
        <v>1</v>
      </c>
      <c r="D4" s="7">
        <v>202502005</v>
      </c>
      <c r="E4" s="7" t="s">
        <v>14</v>
      </c>
      <c r="F4" s="8">
        <v>74.2</v>
      </c>
      <c r="G4" s="8">
        <v>75.08</v>
      </c>
      <c r="H4" s="8">
        <f t="shared" si="0"/>
        <v>74.552</v>
      </c>
      <c r="I4" s="9">
        <f>COUNTIFS(B:B,B4,H:H,"&gt;"&amp;H4)+1</f>
        <v>2</v>
      </c>
      <c r="J4" s="7"/>
    </row>
    <row r="5" s="1" customFormat="1" spans="1:10">
      <c r="A5" s="7">
        <v>3</v>
      </c>
      <c r="B5" s="7" t="s">
        <v>11</v>
      </c>
      <c r="C5" s="7">
        <v>1</v>
      </c>
      <c r="D5" s="7">
        <v>202502012</v>
      </c>
      <c r="E5" s="7" t="s">
        <v>15</v>
      </c>
      <c r="F5" s="8">
        <v>78.6</v>
      </c>
      <c r="G5" s="8">
        <v>60.02</v>
      </c>
      <c r="H5" s="8">
        <f t="shared" si="0"/>
        <v>71.168</v>
      </c>
      <c r="I5" s="9">
        <f>COUNTIFS(B:B,B5,H:H,"&gt;"&amp;H5)+1</f>
        <v>3</v>
      </c>
      <c r="J5" s="7"/>
    </row>
    <row r="6" s="1" customFormat="1" spans="1:10">
      <c r="A6" s="7">
        <v>4</v>
      </c>
      <c r="B6" s="7" t="s">
        <v>16</v>
      </c>
      <c r="C6" s="7">
        <v>1</v>
      </c>
      <c r="D6" s="7">
        <v>202504008</v>
      </c>
      <c r="E6" s="7" t="s">
        <v>17</v>
      </c>
      <c r="F6" s="8">
        <v>95.4</v>
      </c>
      <c r="G6" s="8">
        <v>78.16</v>
      </c>
      <c r="H6" s="8">
        <f t="shared" si="0"/>
        <v>88.504</v>
      </c>
      <c r="I6" s="9">
        <f>COUNTIFS(B:B,B6,H:H,"&gt;"&amp;H6)+1</f>
        <v>1</v>
      </c>
      <c r="J6" s="10" t="s">
        <v>13</v>
      </c>
    </row>
    <row r="7" s="1" customFormat="1" spans="1:10">
      <c r="A7" s="7">
        <v>5</v>
      </c>
      <c r="B7" s="7" t="s">
        <v>16</v>
      </c>
      <c r="C7" s="7">
        <v>1</v>
      </c>
      <c r="D7" s="7">
        <v>202504012</v>
      </c>
      <c r="E7" s="7" t="s">
        <v>18</v>
      </c>
      <c r="F7" s="8">
        <v>94.4</v>
      </c>
      <c r="G7" s="8">
        <v>77.3</v>
      </c>
      <c r="H7" s="8">
        <f t="shared" si="0"/>
        <v>87.56</v>
      </c>
      <c r="I7" s="9">
        <f>COUNTIFS(B:B,B7,H:H,"&gt;"&amp;H7)+1</f>
        <v>2</v>
      </c>
      <c r="J7" s="7"/>
    </row>
    <row r="8" s="1" customFormat="1" spans="1:10">
      <c r="A8" s="7">
        <v>6</v>
      </c>
      <c r="B8" s="7" t="s">
        <v>16</v>
      </c>
      <c r="C8" s="7">
        <v>1</v>
      </c>
      <c r="D8" s="7">
        <v>202504010</v>
      </c>
      <c r="E8" s="7" t="s">
        <v>19</v>
      </c>
      <c r="F8" s="8">
        <v>93.8</v>
      </c>
      <c r="G8" s="8">
        <v>75.12</v>
      </c>
      <c r="H8" s="8">
        <f t="shared" si="0"/>
        <v>86.328</v>
      </c>
      <c r="I8" s="9">
        <f>COUNTIFS(B:B,B8,H:H,"&gt;"&amp;H8)+1</f>
        <v>3</v>
      </c>
      <c r="J8" s="7"/>
    </row>
    <row r="9" s="1" customFormat="1" spans="1:10">
      <c r="A9" s="7">
        <v>7</v>
      </c>
      <c r="B9" s="7" t="s">
        <v>20</v>
      </c>
      <c r="C9" s="7">
        <v>1</v>
      </c>
      <c r="D9" s="7">
        <v>202503018</v>
      </c>
      <c r="E9" s="7" t="s">
        <v>21</v>
      </c>
      <c r="F9" s="8">
        <v>76</v>
      </c>
      <c r="G9" s="8">
        <v>77.18</v>
      </c>
      <c r="H9" s="8">
        <f t="shared" si="0"/>
        <v>76.472</v>
      </c>
      <c r="I9" s="9">
        <f>COUNTIFS(B:B,B9,H:H,"&gt;"&amp;H9)+1</f>
        <v>1</v>
      </c>
      <c r="J9" s="10" t="s">
        <v>13</v>
      </c>
    </row>
    <row r="10" s="1" customFormat="1" spans="1:10">
      <c r="A10" s="7">
        <v>8</v>
      </c>
      <c r="B10" s="7" t="s">
        <v>20</v>
      </c>
      <c r="C10" s="7">
        <v>1</v>
      </c>
      <c r="D10" s="7">
        <v>202503017</v>
      </c>
      <c r="E10" s="7" t="s">
        <v>22</v>
      </c>
      <c r="F10" s="8">
        <v>49.2</v>
      </c>
      <c r="G10" s="8">
        <v>75.12</v>
      </c>
      <c r="H10" s="8">
        <f t="shared" si="0"/>
        <v>59.568</v>
      </c>
      <c r="I10" s="9">
        <f>COUNTIFS(B:B,B10,H:H,"&gt;"&amp;H10)+1</f>
        <v>2</v>
      </c>
      <c r="J10" s="7"/>
    </row>
    <row r="11" s="1" customFormat="1" customHeight="1" spans="1:10">
      <c r="A11" s="7">
        <v>9</v>
      </c>
      <c r="B11" s="7" t="s">
        <v>23</v>
      </c>
      <c r="C11" s="7">
        <v>1</v>
      </c>
      <c r="D11" s="7">
        <v>202503002</v>
      </c>
      <c r="E11" s="7" t="s">
        <v>24</v>
      </c>
      <c r="F11" s="8">
        <v>82.8</v>
      </c>
      <c r="G11" s="8">
        <v>80.08</v>
      </c>
      <c r="H11" s="8">
        <f t="shared" si="0"/>
        <v>81.712</v>
      </c>
      <c r="I11" s="9">
        <f>COUNTIFS(B:B,B11,H:H,"&gt;"&amp;H11)+1</f>
        <v>1</v>
      </c>
      <c r="J11" s="10" t="s">
        <v>13</v>
      </c>
    </row>
    <row r="12" s="1" customFormat="1" spans="1:10">
      <c r="A12" s="7">
        <v>10</v>
      </c>
      <c r="B12" s="7" t="s">
        <v>23</v>
      </c>
      <c r="C12" s="7">
        <v>1</v>
      </c>
      <c r="D12" s="7">
        <v>202502028</v>
      </c>
      <c r="E12" s="7" t="s">
        <v>25</v>
      </c>
      <c r="F12" s="8">
        <v>83.2</v>
      </c>
      <c r="G12" s="8">
        <v>77.36</v>
      </c>
      <c r="H12" s="8">
        <f t="shared" si="0"/>
        <v>80.864</v>
      </c>
      <c r="I12" s="9">
        <f>COUNTIFS(B:B,B12,H:H,"&gt;"&amp;H12)+1</f>
        <v>2</v>
      </c>
      <c r="J12" s="7"/>
    </row>
    <row r="13" s="1" customFormat="1" spans="1:10">
      <c r="A13" s="7">
        <v>11</v>
      </c>
      <c r="B13" s="7" t="s">
        <v>23</v>
      </c>
      <c r="C13" s="7">
        <v>1</v>
      </c>
      <c r="D13" s="7">
        <v>202502026</v>
      </c>
      <c r="E13" s="7" t="s">
        <v>26</v>
      </c>
      <c r="F13" s="8">
        <v>70.8</v>
      </c>
      <c r="G13" s="8">
        <v>77.36</v>
      </c>
      <c r="H13" s="8">
        <f t="shared" si="0"/>
        <v>73.424</v>
      </c>
      <c r="I13" s="9">
        <f>COUNTIFS(B:B,B13,H:H,"&gt;"&amp;H13)+1</f>
        <v>3</v>
      </c>
      <c r="J13" s="7"/>
    </row>
    <row r="14" s="1" customFormat="1" spans="1:10">
      <c r="A14" s="7">
        <v>12</v>
      </c>
      <c r="B14" s="7" t="s">
        <v>27</v>
      </c>
      <c r="C14" s="7">
        <v>1</v>
      </c>
      <c r="D14" s="7">
        <v>202504005</v>
      </c>
      <c r="E14" s="7" t="s">
        <v>28</v>
      </c>
      <c r="F14" s="8">
        <v>68.2</v>
      </c>
      <c r="G14" s="8">
        <v>78.52</v>
      </c>
      <c r="H14" s="8">
        <f t="shared" si="0"/>
        <v>72.328</v>
      </c>
      <c r="I14" s="9">
        <f>COUNTIFS(B:B,B14,H:H,"&gt;"&amp;H14)+1</f>
        <v>1</v>
      </c>
      <c r="J14" s="10" t="s">
        <v>13</v>
      </c>
    </row>
    <row r="15" s="1" customFormat="1" spans="1:10">
      <c r="A15" s="7">
        <v>13</v>
      </c>
      <c r="B15" s="7" t="s">
        <v>27</v>
      </c>
      <c r="C15" s="7">
        <v>1</v>
      </c>
      <c r="D15" s="7">
        <v>202504002</v>
      </c>
      <c r="E15" s="7" t="s">
        <v>29</v>
      </c>
      <c r="F15" s="8">
        <v>67</v>
      </c>
      <c r="G15" s="8">
        <v>78.14</v>
      </c>
      <c r="H15" s="8">
        <f t="shared" si="0"/>
        <v>71.456</v>
      </c>
      <c r="I15" s="9">
        <f>COUNTIFS(B:B,B15,H:H,"&gt;"&amp;H15)+1</f>
        <v>2</v>
      </c>
      <c r="J15" s="7"/>
    </row>
    <row r="16" s="1" customFormat="1" spans="1:10">
      <c r="A16" s="7">
        <v>14</v>
      </c>
      <c r="B16" s="7" t="s">
        <v>27</v>
      </c>
      <c r="C16" s="7">
        <v>1</v>
      </c>
      <c r="D16" s="7">
        <v>202504001</v>
      </c>
      <c r="E16" s="7" t="s">
        <v>30</v>
      </c>
      <c r="F16" s="8">
        <v>54</v>
      </c>
      <c r="G16" s="8">
        <v>76.26</v>
      </c>
      <c r="H16" s="8">
        <f t="shared" si="0"/>
        <v>62.904</v>
      </c>
      <c r="I16" s="9">
        <f>COUNTIFS(B:B,B16,H:H,"&gt;"&amp;H16)+1</f>
        <v>3</v>
      </c>
      <c r="J16" s="7"/>
    </row>
    <row r="17" s="1" customFormat="1" spans="1:10">
      <c r="A17" s="7">
        <v>15</v>
      </c>
      <c r="B17" s="7" t="s">
        <v>31</v>
      </c>
      <c r="C17" s="7">
        <v>1</v>
      </c>
      <c r="D17" s="7">
        <v>202501020</v>
      </c>
      <c r="E17" s="7" t="s">
        <v>32</v>
      </c>
      <c r="F17" s="8">
        <v>93</v>
      </c>
      <c r="G17" s="8">
        <v>79.2</v>
      </c>
      <c r="H17" s="8">
        <f t="shared" si="0"/>
        <v>87.48</v>
      </c>
      <c r="I17" s="9">
        <f>COUNTIFS(B:B,B17,H:H,"&gt;"&amp;H17)+1</f>
        <v>1</v>
      </c>
      <c r="J17" s="10" t="s">
        <v>13</v>
      </c>
    </row>
    <row r="18" s="1" customFormat="1" spans="1:10">
      <c r="A18" s="7">
        <v>16</v>
      </c>
      <c r="B18" s="7" t="s">
        <v>31</v>
      </c>
      <c r="C18" s="7">
        <v>1</v>
      </c>
      <c r="D18" s="7">
        <v>202501019</v>
      </c>
      <c r="E18" s="7" t="s">
        <v>33</v>
      </c>
      <c r="F18" s="8">
        <v>89</v>
      </c>
      <c r="G18" s="8">
        <v>76.74</v>
      </c>
      <c r="H18" s="8">
        <f t="shared" si="0"/>
        <v>84.096</v>
      </c>
      <c r="I18" s="9">
        <f>COUNTIFS(B:B,B18,H:H,"&gt;"&amp;H18)+1</f>
        <v>2</v>
      </c>
      <c r="J18" s="7"/>
    </row>
    <row r="19" s="1" customFormat="1" spans="1:10">
      <c r="A19" s="7">
        <v>17</v>
      </c>
      <c r="B19" s="7" t="s">
        <v>31</v>
      </c>
      <c r="C19" s="7">
        <v>1</v>
      </c>
      <c r="D19" s="7">
        <v>202501011</v>
      </c>
      <c r="E19" s="7" t="s">
        <v>34</v>
      </c>
      <c r="F19" s="8">
        <v>86.4</v>
      </c>
      <c r="G19" s="8">
        <v>78.32</v>
      </c>
      <c r="H19" s="8">
        <f t="shared" si="0"/>
        <v>83.168</v>
      </c>
      <c r="I19" s="9">
        <f>COUNTIFS(B:B,B19,H:H,"&gt;"&amp;H19)+1</f>
        <v>3</v>
      </c>
      <c r="J19" s="7"/>
    </row>
    <row r="20" s="1" customFormat="1" spans="1:10">
      <c r="A20" s="7">
        <v>18</v>
      </c>
      <c r="B20" s="7" t="s">
        <v>35</v>
      </c>
      <c r="C20" s="7">
        <v>1</v>
      </c>
      <c r="D20" s="7">
        <v>202503023</v>
      </c>
      <c r="E20" s="7" t="s">
        <v>36</v>
      </c>
      <c r="F20" s="8">
        <v>68.8</v>
      </c>
      <c r="G20" s="8">
        <v>75.08</v>
      </c>
      <c r="H20" s="8">
        <f t="shared" si="0"/>
        <v>71.312</v>
      </c>
      <c r="I20" s="9">
        <f>COUNTIFS(B:B,B20,H:H,"&gt;"&amp;H20)+1</f>
        <v>1</v>
      </c>
      <c r="J20" s="10" t="s">
        <v>13</v>
      </c>
    </row>
    <row r="21" s="1" customFormat="1" spans="1:10">
      <c r="A21" s="7">
        <v>19</v>
      </c>
      <c r="B21" s="7" t="s">
        <v>35</v>
      </c>
      <c r="C21" s="7">
        <v>1</v>
      </c>
      <c r="D21" s="7">
        <v>202503024</v>
      </c>
      <c r="E21" s="7" t="s">
        <v>37</v>
      </c>
      <c r="F21" s="8">
        <v>66</v>
      </c>
      <c r="G21" s="8">
        <v>75.18</v>
      </c>
      <c r="H21" s="8">
        <f t="shared" si="0"/>
        <v>69.672</v>
      </c>
      <c r="I21" s="9">
        <f>COUNTIFS(B:B,B21,H:H,"&gt;"&amp;H21)+1</f>
        <v>2</v>
      </c>
      <c r="J21" s="7"/>
    </row>
    <row r="22" s="1" customFormat="1" spans="1:10">
      <c r="A22" s="7">
        <v>20</v>
      </c>
      <c r="B22" s="7" t="s">
        <v>38</v>
      </c>
      <c r="C22" s="7">
        <v>1</v>
      </c>
      <c r="D22" s="7">
        <v>202503022</v>
      </c>
      <c r="E22" s="7" t="s">
        <v>39</v>
      </c>
      <c r="F22" s="8">
        <v>80.4</v>
      </c>
      <c r="G22" s="8">
        <v>75.32</v>
      </c>
      <c r="H22" s="8">
        <f t="shared" si="0"/>
        <v>78.368</v>
      </c>
      <c r="I22" s="9">
        <f>COUNTIFS(B:B,B22,H:H,"&gt;"&amp;H22)+1</f>
        <v>1</v>
      </c>
      <c r="J22" s="10" t="s">
        <v>13</v>
      </c>
    </row>
    <row r="23" s="1" customFormat="1" spans="1:10">
      <c r="A23" s="7">
        <v>21</v>
      </c>
      <c r="B23" s="7" t="s">
        <v>38</v>
      </c>
      <c r="C23" s="7">
        <v>1</v>
      </c>
      <c r="D23" s="7">
        <v>202503021</v>
      </c>
      <c r="E23" s="7" t="s">
        <v>40</v>
      </c>
      <c r="F23" s="8">
        <v>69.8</v>
      </c>
      <c r="G23" s="8">
        <v>76.36</v>
      </c>
      <c r="H23" s="8">
        <f t="shared" si="0"/>
        <v>72.424</v>
      </c>
      <c r="I23" s="9">
        <f>COUNTIFS(B:B,B23,H:H,"&gt;"&amp;H23)+1</f>
        <v>2</v>
      </c>
      <c r="J23" s="7"/>
    </row>
    <row r="24" s="1" customFormat="1" spans="1:10">
      <c r="A24" s="7">
        <v>22</v>
      </c>
      <c r="B24" s="7" t="s">
        <v>38</v>
      </c>
      <c r="C24" s="7">
        <v>1</v>
      </c>
      <c r="D24" s="7">
        <v>202503019</v>
      </c>
      <c r="E24" s="7" t="s">
        <v>41</v>
      </c>
      <c r="F24" s="8">
        <v>68.8</v>
      </c>
      <c r="G24" s="8">
        <v>77</v>
      </c>
      <c r="H24" s="8">
        <f t="shared" si="0"/>
        <v>72.08</v>
      </c>
      <c r="I24" s="9">
        <f>COUNTIFS(B:B,B24,H:H,"&gt;"&amp;H24)+1</f>
        <v>3</v>
      </c>
      <c r="J24" s="7"/>
    </row>
    <row r="25" s="1" customFormat="1" spans="1:10">
      <c r="A25" s="7">
        <v>23</v>
      </c>
      <c r="B25" s="7" t="s">
        <v>42</v>
      </c>
      <c r="C25" s="7">
        <v>1</v>
      </c>
      <c r="D25" s="7">
        <v>202503025</v>
      </c>
      <c r="E25" s="7" t="s">
        <v>43</v>
      </c>
      <c r="F25" s="8">
        <v>70.8</v>
      </c>
      <c r="G25" s="8">
        <v>79.14</v>
      </c>
      <c r="H25" s="8">
        <f t="shared" si="0"/>
        <v>74.136</v>
      </c>
      <c r="I25" s="9">
        <f>COUNTIFS(B:B,B25,H:H,"&gt;"&amp;H25)+1</f>
        <v>1</v>
      </c>
      <c r="J25" s="10" t="s">
        <v>13</v>
      </c>
    </row>
    <row r="26" s="1" customFormat="1" spans="1:10">
      <c r="A26" s="7">
        <v>24</v>
      </c>
      <c r="B26" s="7" t="s">
        <v>44</v>
      </c>
      <c r="C26" s="7">
        <v>1</v>
      </c>
      <c r="D26" s="7">
        <v>202504015</v>
      </c>
      <c r="E26" s="7" t="s">
        <v>45</v>
      </c>
      <c r="F26" s="8">
        <v>93</v>
      </c>
      <c r="G26" s="8">
        <v>79.54</v>
      </c>
      <c r="H26" s="8">
        <f t="shared" si="0"/>
        <v>87.616</v>
      </c>
      <c r="I26" s="9">
        <f>COUNTIFS(B:B,B26,H:H,"&gt;"&amp;H26)+1</f>
        <v>1</v>
      </c>
      <c r="J26" s="10" t="s">
        <v>13</v>
      </c>
    </row>
    <row r="27" s="1" customFormat="1" spans="1:10">
      <c r="A27" s="7">
        <v>25</v>
      </c>
      <c r="B27" s="7" t="s">
        <v>44</v>
      </c>
      <c r="C27" s="7">
        <v>1</v>
      </c>
      <c r="D27" s="7">
        <v>202504016</v>
      </c>
      <c r="E27" s="7" t="s">
        <v>46</v>
      </c>
      <c r="F27" s="8">
        <v>92.8</v>
      </c>
      <c r="G27" s="8">
        <v>77.36</v>
      </c>
      <c r="H27" s="8">
        <f t="shared" si="0"/>
        <v>86.624</v>
      </c>
      <c r="I27" s="9">
        <f>COUNTIFS(B:B,B27,H:H,"&gt;"&amp;H27)+1</f>
        <v>2</v>
      </c>
      <c r="J27" s="7"/>
    </row>
    <row r="28" s="1" customFormat="1" spans="1:10">
      <c r="A28" s="7">
        <v>26</v>
      </c>
      <c r="B28" s="7" t="s">
        <v>44</v>
      </c>
      <c r="C28" s="7">
        <v>1</v>
      </c>
      <c r="D28" s="7">
        <v>202504019</v>
      </c>
      <c r="E28" s="7" t="s">
        <v>47</v>
      </c>
      <c r="F28" s="8">
        <v>92.2</v>
      </c>
      <c r="G28" s="8">
        <v>75.12</v>
      </c>
      <c r="H28" s="8">
        <f t="shared" si="0"/>
        <v>85.368</v>
      </c>
      <c r="I28" s="9">
        <f>COUNTIFS(B:B,B28,H:H,"&gt;"&amp;H28)+1</f>
        <v>3</v>
      </c>
      <c r="J28" s="7"/>
    </row>
    <row r="29" s="1" customFormat="1" spans="1:10">
      <c r="A29" s="7">
        <v>27</v>
      </c>
      <c r="B29" s="7" t="s">
        <v>48</v>
      </c>
      <c r="C29" s="7">
        <v>1</v>
      </c>
      <c r="D29" s="7">
        <v>202503011</v>
      </c>
      <c r="E29" s="7" t="s">
        <v>49</v>
      </c>
      <c r="F29" s="8">
        <v>86.6</v>
      </c>
      <c r="G29" s="8">
        <v>77.14</v>
      </c>
      <c r="H29" s="8">
        <f t="shared" si="0"/>
        <v>82.816</v>
      </c>
      <c r="I29" s="9">
        <f>COUNTIFS(B:B,B29,H:H,"&gt;"&amp;H29)+1</f>
        <v>1</v>
      </c>
      <c r="J29" s="10" t="s">
        <v>13</v>
      </c>
    </row>
    <row r="30" s="1" customFormat="1" spans="1:10">
      <c r="A30" s="7">
        <v>28</v>
      </c>
      <c r="B30" s="7" t="s">
        <v>48</v>
      </c>
      <c r="C30" s="7">
        <v>1</v>
      </c>
      <c r="D30" s="7">
        <v>202503015</v>
      </c>
      <c r="E30" s="7" t="s">
        <v>50</v>
      </c>
      <c r="F30" s="8">
        <v>69.2</v>
      </c>
      <c r="G30" s="8">
        <v>75.02</v>
      </c>
      <c r="H30" s="8">
        <f t="shared" si="0"/>
        <v>71.528</v>
      </c>
      <c r="I30" s="9">
        <f>COUNTIFS(B:B,B30,H:H,"&gt;"&amp;H30)+1</f>
        <v>2</v>
      </c>
      <c r="J30" s="7"/>
    </row>
    <row r="31" spans="1:13">
      <c r="A31" s="7">
        <v>29</v>
      </c>
      <c r="B31" s="7" t="s">
        <v>48</v>
      </c>
      <c r="C31" s="7">
        <v>1</v>
      </c>
      <c r="D31" s="7">
        <v>202503016</v>
      </c>
      <c r="E31" s="7" t="s">
        <v>51</v>
      </c>
      <c r="F31" s="8">
        <v>59.4</v>
      </c>
      <c r="G31" s="8"/>
      <c r="H31" s="8">
        <f t="shared" si="0"/>
        <v>35.64</v>
      </c>
      <c r="I31" s="9"/>
      <c r="J31" s="11" t="s">
        <v>52</v>
      </c>
      <c r="K31" s="1"/>
      <c r="L31" s="1"/>
      <c r="M31" s="1"/>
    </row>
    <row r="32" s="1" customFormat="1" spans="1:10">
      <c r="A32" s="7">
        <v>30</v>
      </c>
      <c r="B32" s="7" t="s">
        <v>53</v>
      </c>
      <c r="C32" s="7">
        <v>1</v>
      </c>
      <c r="D32" s="7">
        <v>202503027</v>
      </c>
      <c r="E32" s="7" t="s">
        <v>54</v>
      </c>
      <c r="F32" s="8">
        <v>64.2</v>
      </c>
      <c r="G32" s="8">
        <v>75.2</v>
      </c>
      <c r="H32" s="8">
        <f t="shared" si="0"/>
        <v>68.6</v>
      </c>
      <c r="I32" s="9">
        <f>COUNTIFS(B:B,B32,H:H,"&gt;"&amp;H32)+1</f>
        <v>1</v>
      </c>
      <c r="J32" s="10" t="s">
        <v>13</v>
      </c>
    </row>
    <row r="33" s="1" customFormat="1" spans="1:10">
      <c r="A33" s="7">
        <v>31</v>
      </c>
      <c r="B33" s="7" t="s">
        <v>53</v>
      </c>
      <c r="C33" s="7">
        <v>1</v>
      </c>
      <c r="D33" s="7">
        <v>202503028</v>
      </c>
      <c r="E33" s="7" t="s">
        <v>55</v>
      </c>
      <c r="F33" s="8">
        <v>62</v>
      </c>
      <c r="G33" s="8">
        <v>76.08</v>
      </c>
      <c r="H33" s="8">
        <f t="shared" si="0"/>
        <v>67.632</v>
      </c>
      <c r="I33" s="9">
        <f>COUNTIFS(B:B,B33,H:H,"&gt;"&amp;H33)+1</f>
        <v>2</v>
      </c>
      <c r="J33" s="7"/>
    </row>
    <row r="34" spans="1:13">
      <c r="A34" s="7">
        <v>32</v>
      </c>
      <c r="B34" s="7" t="s">
        <v>53</v>
      </c>
      <c r="C34" s="7">
        <v>1</v>
      </c>
      <c r="D34" s="7">
        <v>202503029</v>
      </c>
      <c r="E34" s="7" t="s">
        <v>56</v>
      </c>
      <c r="F34" s="8">
        <v>47.8</v>
      </c>
      <c r="G34" s="8"/>
      <c r="H34" s="8">
        <f t="shared" si="0"/>
        <v>28.68</v>
      </c>
      <c r="I34" s="9"/>
      <c r="J34" s="11" t="s">
        <v>52</v>
      </c>
      <c r="K34" s="1"/>
      <c r="L34" s="1"/>
      <c r="M34" s="1"/>
    </row>
    <row r="35" spans="11:13">
      <c r="K35" s="1"/>
      <c r="L35" s="1"/>
      <c r="M35" s="1"/>
    </row>
    <row r="36" spans="11:13">
      <c r="K36" s="1"/>
      <c r="L36" s="1"/>
      <c r="M36" s="1"/>
    </row>
    <row r="37" spans="11:13">
      <c r="K37" s="1"/>
      <c r="L37" s="1"/>
      <c r="M37" s="1"/>
    </row>
    <row r="38" spans="11:13">
      <c r="K38" s="1"/>
      <c r="L38" s="1"/>
      <c r="M38" s="1"/>
    </row>
    <row r="39" spans="11:13">
      <c r="K39" s="1"/>
      <c r="L39" s="1"/>
      <c r="M39" s="1"/>
    </row>
    <row r="40" spans="11:13">
      <c r="K40" s="1"/>
      <c r="L40" s="1"/>
      <c r="M40" s="1"/>
    </row>
    <row r="41" spans="11:13">
      <c r="K41" s="1"/>
      <c r="L41" s="1"/>
      <c r="M41" s="1"/>
    </row>
    <row r="42" spans="11:13">
      <c r="K42" s="1"/>
      <c r="L42" s="1"/>
      <c r="M42" s="1"/>
    </row>
    <row r="43" spans="11:13">
      <c r="K43" s="1"/>
      <c r="L43" s="1"/>
      <c r="M43" s="1"/>
    </row>
    <row r="44" spans="11:13">
      <c r="K44" s="1"/>
      <c r="L44" s="1"/>
      <c r="M44" s="1"/>
    </row>
    <row r="45" spans="11:13">
      <c r="K45" s="1"/>
      <c r="L45" s="1"/>
      <c r="M45" s="1"/>
    </row>
    <row r="46" spans="11:13">
      <c r="K46" s="1"/>
      <c r="L46" s="1"/>
      <c r="M46" s="1"/>
    </row>
    <row r="47" spans="11:13">
      <c r="K47" s="1"/>
      <c r="L47" s="1"/>
      <c r="M47" s="1"/>
    </row>
    <row r="48" spans="11:13">
      <c r="K48" s="1"/>
      <c r="L48" s="1"/>
      <c r="M48" s="1"/>
    </row>
    <row r="49" spans="11:13">
      <c r="K49" s="1"/>
      <c r="L49" s="1"/>
      <c r="M49" s="1"/>
    </row>
    <row r="50" spans="11:13">
      <c r="K50" s="1"/>
      <c r="L50" s="1"/>
      <c r="M50" s="1"/>
    </row>
    <row r="51" spans="11:13">
      <c r="K51" s="1"/>
      <c r="L51" s="1"/>
      <c r="M51" s="1"/>
    </row>
    <row r="52" spans="11:13">
      <c r="K52" s="1"/>
      <c r="L52" s="1"/>
      <c r="M52" s="1"/>
    </row>
    <row r="53" spans="11:13">
      <c r="K53" s="1"/>
      <c r="L53" s="1"/>
      <c r="M53" s="1"/>
    </row>
    <row r="54" spans="11:13">
      <c r="K54" s="1"/>
      <c r="L54" s="1"/>
      <c r="M54" s="1"/>
    </row>
    <row r="55" spans="11:13">
      <c r="K55" s="1"/>
      <c r="L55" s="1"/>
      <c r="M55" s="1"/>
    </row>
    <row r="56" spans="11:13">
      <c r="K56" s="1"/>
      <c r="L56" s="1"/>
      <c r="M56" s="1"/>
    </row>
    <row r="57" spans="11:13">
      <c r="K57" s="1"/>
      <c r="L57" s="1"/>
      <c r="M57" s="1"/>
    </row>
    <row r="58" spans="11:13">
      <c r="K58" s="1"/>
      <c r="L58" s="1"/>
      <c r="M58" s="1"/>
    </row>
    <row r="59" spans="11:13">
      <c r="K59" s="1"/>
      <c r="L59" s="1"/>
      <c r="M59" s="1"/>
    </row>
    <row r="60" spans="11:13">
      <c r="K60" s="1"/>
      <c r="L60" s="1"/>
      <c r="M60" s="1"/>
    </row>
    <row r="61" spans="11:13">
      <c r="K61" s="1"/>
      <c r="L61" s="1"/>
      <c r="M61" s="1"/>
    </row>
    <row r="62" spans="11:13">
      <c r="K62" s="1"/>
      <c r="L62" s="1"/>
      <c r="M62" s="1"/>
    </row>
    <row r="63" spans="11:13">
      <c r="K63" s="1"/>
      <c r="L63" s="1"/>
      <c r="M63" s="1"/>
    </row>
    <row r="64" spans="11:13">
      <c r="K64" s="1"/>
      <c r="L64" s="1"/>
      <c r="M64" s="1"/>
    </row>
    <row r="65" spans="11:13">
      <c r="K65" s="1"/>
      <c r="L65" s="1"/>
      <c r="M65" s="1"/>
    </row>
    <row r="66" spans="11:13">
      <c r="K66" s="1"/>
      <c r="L66" s="1"/>
      <c r="M66" s="1"/>
    </row>
    <row r="67" spans="11:13">
      <c r="K67" s="1"/>
      <c r="L67" s="1"/>
      <c r="M67" s="1"/>
    </row>
    <row r="68" spans="11:13">
      <c r="K68" s="1"/>
      <c r="L68" s="1"/>
      <c r="M68" s="1"/>
    </row>
    <row r="69" spans="11:13">
      <c r="K69" s="1"/>
      <c r="L69" s="1"/>
      <c r="M69" s="1"/>
    </row>
    <row r="70" spans="11:13">
      <c r="K70" s="1"/>
      <c r="L70" s="1"/>
      <c r="M70" s="1"/>
    </row>
    <row r="71" spans="11:13">
      <c r="K71" s="1"/>
      <c r="L71" s="1"/>
      <c r="M71" s="1"/>
    </row>
    <row r="72" spans="11:13">
      <c r="K72" s="1"/>
      <c r="L72" s="1"/>
      <c r="M72" s="1"/>
    </row>
    <row r="73" spans="11:13">
      <c r="K73" s="1"/>
      <c r="L73" s="1"/>
      <c r="M73" s="1"/>
    </row>
    <row r="74" spans="11:13">
      <c r="K74" s="1"/>
      <c r="L74" s="1"/>
      <c r="M74" s="1"/>
    </row>
    <row r="75" spans="11:13">
      <c r="K75" s="1"/>
      <c r="L75" s="1"/>
      <c r="M75" s="1"/>
    </row>
    <row r="76" spans="11:13">
      <c r="K76" s="1"/>
      <c r="L76" s="1"/>
      <c r="M76" s="1"/>
    </row>
    <row r="77" spans="11:13">
      <c r="K77" s="1"/>
      <c r="L77" s="1"/>
      <c r="M77" s="1"/>
    </row>
    <row r="78" spans="11:13">
      <c r="K78" s="1"/>
      <c r="L78" s="1"/>
      <c r="M78" s="1"/>
    </row>
    <row r="79" spans="11:13">
      <c r="K79" s="1"/>
      <c r="L79" s="1"/>
      <c r="M79" s="1"/>
    </row>
    <row r="80" spans="11:13">
      <c r="K80" s="1"/>
      <c r="L80" s="1"/>
      <c r="M80" s="1"/>
    </row>
    <row r="81" spans="11:13">
      <c r="K81" s="1"/>
      <c r="L81" s="1"/>
      <c r="M81" s="1"/>
    </row>
  </sheetData>
  <sortState ref="A3:L34">
    <sortCondition ref="B3:B34"/>
    <sortCondition ref="I3:I34"/>
  </sortState>
  <mergeCells count="1">
    <mergeCell ref="A1:J1"/>
  </mergeCells>
  <printOptions horizontalCentered="1"/>
  <pageMargins left="0.472222222222222" right="0.472222222222222" top="0.314583333333333" bottom="0.354166666666667" header="0.196527777777778" footer="0.156944444444444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86184</dc:creator>
  <cp:lastModifiedBy>徐瑞</cp:lastModifiedBy>
  <dcterms:created xsi:type="dcterms:W3CDTF">2025-06-21T04:24:00Z</dcterms:created>
  <dcterms:modified xsi:type="dcterms:W3CDTF">2025-06-29T06:43:33Z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921229231DAE4BE4903F30CDA31F0134_13</vt:lpwstr>
  </property>
  <property fmtid="{D5CDD505-2E9C-101B-9397-08002B2CF9AE}" pid="3" name="KSOProductBuildVer">
    <vt:lpwstr>2052-12.1.0.21541</vt:lpwstr>
  </property>
</Properties>
</file>