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" yWindow="-12" windowWidth="14280" windowHeight="12060" tabRatio="402"/>
  </bookViews>
  <sheets>
    <sheet name="汇总表 " sheetId="3" r:id="rId1"/>
  </sheets>
  <definedNames>
    <definedName name="_xlnm._FilterDatabase" localSheetId="0" hidden="1">'汇总表 '!$A$5:$V$41</definedName>
    <definedName name="_xlnm.Print_Area" localSheetId="0">'汇总表 '!$A$5:$J$41</definedName>
  </definedNames>
  <calcPr calcId="144525"/>
</workbook>
</file>

<file path=xl/calcChain.xml><?xml version="1.0" encoding="utf-8"?>
<calcChain xmlns="http://schemas.openxmlformats.org/spreadsheetml/2006/main">
  <c r="M4" i="3" l="1"/>
  <c r="N4" i="3" l="1"/>
  <c r="O4" i="3"/>
  <c r="P4" i="3"/>
  <c r="Q4" i="3"/>
  <c r="R4" i="3"/>
  <c r="S4" i="3"/>
  <c r="T4" i="3"/>
  <c r="U4" i="3"/>
  <c r="V4" i="3"/>
  <c r="K4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1" i="3"/>
  <c r="G41" i="3" l="1"/>
  <c r="M40" i="3"/>
  <c r="J40" i="3" s="1"/>
  <c r="J4" i="3" s="1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</calcChain>
</file>

<file path=xl/sharedStrings.xml><?xml version="1.0" encoding="utf-8"?>
<sst xmlns="http://schemas.openxmlformats.org/spreadsheetml/2006/main" count="305" uniqueCount="148">
  <si>
    <t>[2300201]体制补助支出</t>
  </si>
  <si>
    <t>[2300207]县级基本财力保障机制奖补资金支出</t>
  </si>
  <si>
    <t>[2300208]结算补助支出</t>
  </si>
  <si>
    <t>[2300212]资源枯竭型城市转移支付补助支出</t>
  </si>
  <si>
    <t>[2300225]产粮（油）大县奖励资金支出</t>
  </si>
  <si>
    <t>[2300226]重点生态功能区转移支付支出</t>
  </si>
  <si>
    <t>[2300227]固定数额补助支出</t>
  </si>
  <si>
    <t>[2300228]革命老区转移支付支出</t>
  </si>
  <si>
    <t>[2300229]民族地区转移支付支出</t>
  </si>
  <si>
    <t>处室</t>
  </si>
  <si>
    <t>指标文号</t>
  </si>
  <si>
    <t>项目名称</t>
  </si>
  <si>
    <t>资金来源</t>
  </si>
  <si>
    <t>转移支付类型</t>
  </si>
  <si>
    <t>转移支付科目</t>
  </si>
  <si>
    <t>支出功能分类科目编码(类)</t>
  </si>
  <si>
    <t>支出功能分类科目编码</t>
  </si>
  <si>
    <t>支出功能分类科目名称</t>
  </si>
  <si>
    <t>合计</t>
  </si>
  <si>
    <t>[1113001]绥化市财政局</t>
  </si>
  <si>
    <t>其中：本级</t>
  </si>
  <si>
    <t>[1113002]安达市财政局</t>
  </si>
  <si>
    <t>[1113003]肇东市财政局</t>
  </si>
  <si>
    <t>[1113004]兰西县财政局</t>
  </si>
  <si>
    <t>[1113005]青冈县财政局</t>
  </si>
  <si>
    <t>[1113006]明水县财政局</t>
  </si>
  <si>
    <t>[1113007]海伦市财政局</t>
  </si>
  <si>
    <t>[1113008]望奎县财政局</t>
  </si>
  <si>
    <t>[1113009]绥棱县财政局</t>
  </si>
  <si>
    <t>[1113010]庆安县财政局</t>
  </si>
  <si>
    <t>当年中央</t>
  </si>
  <si>
    <t>专项转移支付</t>
  </si>
  <si>
    <t>党群行政处</t>
  </si>
  <si>
    <t>黑财指行政【2020】17号</t>
  </si>
  <si>
    <t>中央对地方审计专项补助经费</t>
  </si>
  <si>
    <t>一般性转移支付</t>
  </si>
  <si>
    <t>一般行政管理事务（审计事务）</t>
  </si>
  <si>
    <t>国际金融处</t>
  </si>
  <si>
    <t>当年省级</t>
  </si>
  <si>
    <t>黑财指（金）〔2020〕13号</t>
  </si>
  <si>
    <t>农业保险保费补贴</t>
  </si>
  <si>
    <t>[2300252]农林水共同财政事权转移支付支出</t>
  </si>
  <si>
    <t>经济建设处</t>
  </si>
  <si>
    <t>[2300253]交通运输共同财政事权转移支付支出</t>
  </si>
  <si>
    <t>[2300250]节能环保共同财政事权转移支付支出</t>
  </si>
  <si>
    <t>2111001</t>
  </si>
  <si>
    <t>能源节约利用</t>
  </si>
  <si>
    <t>政府性基金转移支付</t>
  </si>
  <si>
    <t>黑财指建【2020】41号</t>
  </si>
  <si>
    <t>2020年成品油价格改革补助资金</t>
  </si>
  <si>
    <t>2140402</t>
  </si>
  <si>
    <t>对农村道路客运的补贴</t>
  </si>
  <si>
    <t>2140403</t>
  </si>
  <si>
    <t>对出租车的补贴</t>
  </si>
  <si>
    <t>2140401</t>
  </si>
  <si>
    <t>对城市公交的补贴</t>
  </si>
  <si>
    <t>黑财指建【2020】26号</t>
  </si>
  <si>
    <t>2020年节能减排补助资金</t>
  </si>
  <si>
    <t>2020年渔业成品油价格改革财政补贴资金</t>
  </si>
  <si>
    <t>2130148</t>
  </si>
  <si>
    <t>成品油价格改革对渔业的补贴</t>
  </si>
  <si>
    <t>经贸处</t>
  </si>
  <si>
    <t>财政部提前下达2020年超级产粮大县奖励资金</t>
  </si>
  <si>
    <t>其他粮油事务支出</t>
  </si>
  <si>
    <t>科教文处</t>
  </si>
  <si>
    <t>2020年城乡义务教育补助经费（公用经费补助）</t>
  </si>
  <si>
    <r>
      <rPr>
        <sz val="10"/>
        <rFont val="Times New Roman"/>
        <family val="1"/>
      </rPr>
      <t>[2300245]</t>
    </r>
    <r>
      <rPr>
        <sz val="10"/>
        <rFont val="宋体"/>
        <family val="3"/>
        <charset val="134"/>
      </rPr>
      <t>教育共同财政事权转移支付支出</t>
    </r>
  </si>
  <si>
    <t>205</t>
  </si>
  <si>
    <t>教育共同财政事权转移支付收入</t>
  </si>
  <si>
    <t>2020年城乡义务教育补助经费（家庭经济困难学生生活补助）</t>
  </si>
  <si>
    <t>农业农村处</t>
  </si>
  <si>
    <t>中央财政专项扶贫资金（扶贫发展支出方向）</t>
  </si>
  <si>
    <t>[2300231]贫困地区转移支付支出</t>
  </si>
  <si>
    <t>扶贫</t>
  </si>
  <si>
    <t>省级财政专项扶贫资金（扶贫发展支出方向）</t>
  </si>
  <si>
    <t>黑财指（农）〔2020〕9号</t>
  </si>
  <si>
    <t>黑财指（农）〔2020〕8号</t>
  </si>
  <si>
    <t>黑财指（农）〔2020〕11号</t>
  </si>
  <si>
    <t>中央财政专项扶贫资金（少数民族发展支出方向）</t>
  </si>
  <si>
    <t>黑财指（农）〔2020〕19号</t>
  </si>
  <si>
    <t>2020年水利发展资金（其他水利）</t>
  </si>
  <si>
    <t>21303</t>
  </si>
  <si>
    <t>水利</t>
  </si>
  <si>
    <t>2020年水利发展资金（农村饮水工程维修养护）</t>
  </si>
  <si>
    <t>2130306</t>
  </si>
  <si>
    <t>水利工程运行与维护</t>
  </si>
  <si>
    <t>黑财指（农）〔2020〕51号</t>
  </si>
  <si>
    <t>大中型水库移民后期扶持直补资金</t>
  </si>
  <si>
    <t>2082201</t>
  </si>
  <si>
    <t>移民补助</t>
  </si>
  <si>
    <t>黑财指（农）〔2020〕52号</t>
  </si>
  <si>
    <t>大中型水库移民后期扶持项目资金</t>
  </si>
  <si>
    <t>2130321</t>
  </si>
  <si>
    <t>大中型水库移民后期扶持专项支出</t>
  </si>
  <si>
    <t>2130701</t>
  </si>
  <si>
    <t>对村级一事一议的补助</t>
  </si>
  <si>
    <t>黑财指（农）〔2020〕50号</t>
  </si>
  <si>
    <t>国有农场税费改革转移支付资金</t>
  </si>
  <si>
    <t>2130799</t>
  </si>
  <si>
    <t>其他农村综合改革支出</t>
  </si>
  <si>
    <t>黑财指（农）〔2020〕27号</t>
  </si>
  <si>
    <t>扶持村级集体经济发展专项资金</t>
  </si>
  <si>
    <t>2130706</t>
  </si>
  <si>
    <t>对村集体经济组织的补助</t>
  </si>
  <si>
    <t>黑财指（农）〔2020〕29号</t>
  </si>
  <si>
    <t>美丽乡村建设资金</t>
  </si>
  <si>
    <t>农村厕所改造资金</t>
  </si>
  <si>
    <t>社保处</t>
  </si>
  <si>
    <t>黑财指X【2019】00XX号</t>
  </si>
  <si>
    <t>2020年中央残疾人事业发展补助资金</t>
  </si>
  <si>
    <t>用于残疾人事业的彩票公益金支出</t>
  </si>
  <si>
    <t>[2300248]社会保障和就业共同财政事权转移支付支出</t>
  </si>
  <si>
    <t>其他残疾人事业支出</t>
  </si>
  <si>
    <t>2020年优抚补助经费（抚恤）</t>
  </si>
  <si>
    <t>其他抚恤指出</t>
  </si>
  <si>
    <t>2020年城乡居民基本养老保险补助经费</t>
  </si>
  <si>
    <t>2082602</t>
  </si>
  <si>
    <t>财政对城乡居民基本养老保险基金的补助</t>
  </si>
  <si>
    <t>2020年全省优抚对象医疗补助资金</t>
  </si>
  <si>
    <t>优抚对象医疗补助</t>
  </si>
  <si>
    <t>黑财指社【2019】0053号</t>
  </si>
  <si>
    <t>2020年困难群众救助补助资金</t>
  </si>
  <si>
    <t>农村特困人员救助供养支出</t>
  </si>
  <si>
    <t>2020年就业补助资金</t>
  </si>
  <si>
    <t>就业补助</t>
  </si>
  <si>
    <t>2020年高校毕业生“三支一扶”计划中央补助资金</t>
  </si>
  <si>
    <t>其他人力资源事务支出</t>
  </si>
  <si>
    <t>2020年机关事业单位养老保险制度改革补助经费</t>
  </si>
  <si>
    <t>2080507</t>
  </si>
  <si>
    <t>对机关事业单位基本养老保险基金的补助</t>
  </si>
  <si>
    <t>[2300249]医疗卫生共同财政事权分类分档转移支付支出</t>
  </si>
  <si>
    <t>黑财指社【2019】0043号</t>
  </si>
  <si>
    <t>2020年计划生育转移支付资金（农村部分计划生育家庭奖励扶助制度补助资金）</t>
  </si>
  <si>
    <t>2100799</t>
  </si>
  <si>
    <t>其他计划生育事务支出</t>
  </si>
  <si>
    <t>2020年计划生育转移支付资金（计划生育家庭特别扶助制度补助资金）</t>
  </si>
  <si>
    <t>2100399</t>
  </si>
  <si>
    <t>其他基层医疗卫生机构支出</t>
  </si>
  <si>
    <t>黑财指社【2019】0039号</t>
  </si>
  <si>
    <t>2020年基本公共卫生服务补助资金</t>
  </si>
  <si>
    <t>2100408</t>
  </si>
  <si>
    <t>基本公共卫生服务</t>
  </si>
  <si>
    <t>黑财指社【2019】0040号</t>
  </si>
  <si>
    <t>2020年基本药物制度补助资金（村卫生室补助资金）</t>
  </si>
  <si>
    <t>2020年基本药物制度补助资金（基层医疗卫生机构补助资金）</t>
  </si>
  <si>
    <t>2020年专项性质转移支付分项目公开明细表</t>
    <phoneticPr fontId="11" type="noConversion"/>
  </si>
  <si>
    <t>北林区（金额）</t>
    <phoneticPr fontId="11" type="noConversion"/>
  </si>
  <si>
    <t>单位：万元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</si>
</sst>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.00_ "/>
  </numFmts>
  <fonts count="12" x14ac:knownFonts="1">
    <font>
      <sz val="11"/>
      <color indexed="8"/>
      <name val="宋体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0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>
      <alignment vertical="center"/>
    </xf>
    <xf numFmtId="177" fontId="2" fillId="0" borderId="1" xfId="26" applyNumberFormat="1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2" fillId="3" borderId="1" xfId="0" applyNumberFormat="1" applyFont="1" applyFill="1" applyBorder="1">
      <alignment vertical="center"/>
    </xf>
    <xf numFmtId="177" fontId="2" fillId="0" borderId="1" xfId="0" applyNumberFormat="1" applyFont="1" applyFill="1" applyBorder="1" applyAlignment="1">
      <alignment vertical="center" wrapText="1"/>
    </xf>
    <xf numFmtId="177" fontId="2" fillId="0" borderId="1" xfId="33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177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2" fillId="0" borderId="1" xfId="132" applyFont="1" applyFill="1" applyBorder="1">
      <alignment vertical="center"/>
    </xf>
    <xf numFmtId="0" fontId="2" fillId="4" borderId="1" xfId="132" applyFont="1" applyFill="1" applyBorder="1">
      <alignment vertical="center"/>
    </xf>
    <xf numFmtId="0" fontId="2" fillId="4" borderId="1" xfId="29" applyFont="1" applyFill="1" applyBorder="1" applyAlignment="1">
      <alignment vertical="center" wrapText="1"/>
    </xf>
    <xf numFmtId="0" fontId="2" fillId="2" borderId="1" xfId="139" applyFont="1" applyFill="1" applyBorder="1">
      <alignment vertical="center"/>
    </xf>
    <xf numFmtId="0" fontId="2" fillId="0" borderId="1" xfId="139" applyFont="1" applyFill="1" applyBorder="1">
      <alignment vertical="center"/>
    </xf>
    <xf numFmtId="0" fontId="2" fillId="0" borderId="1" xfId="7" applyFont="1" applyFill="1" applyBorder="1">
      <alignment vertical="center"/>
    </xf>
    <xf numFmtId="0" fontId="2" fillId="4" borderId="1" xfId="7" applyFont="1" applyFill="1" applyBorder="1">
      <alignment vertical="center"/>
    </xf>
    <xf numFmtId="0" fontId="2" fillId="0" borderId="1" xfId="140" applyFont="1" applyFill="1" applyBorder="1">
      <alignment vertical="center"/>
    </xf>
    <xf numFmtId="0" fontId="2" fillId="4" borderId="1" xfId="140" applyFont="1" applyFill="1" applyBorder="1">
      <alignment vertical="center"/>
    </xf>
    <xf numFmtId="177" fontId="2" fillId="0" borderId="1" xfId="54" applyNumberFormat="1" applyFont="1" applyFill="1" applyBorder="1">
      <alignment vertical="center"/>
    </xf>
    <xf numFmtId="0" fontId="2" fillId="0" borderId="1" xfId="54" applyFont="1" applyFill="1" applyBorder="1">
      <alignment vertical="center"/>
    </xf>
    <xf numFmtId="177" fontId="2" fillId="0" borderId="1" xfId="55" applyNumberFormat="1" applyFont="1" applyFill="1" applyBorder="1">
      <alignment vertical="center"/>
    </xf>
    <xf numFmtId="0" fontId="2" fillId="0" borderId="1" xfId="55" applyFont="1" applyFill="1" applyBorder="1">
      <alignment vertical="center"/>
    </xf>
    <xf numFmtId="0" fontId="2" fillId="0" borderId="1" xfId="32" applyFont="1" applyFill="1" applyBorder="1">
      <alignment vertical="center"/>
    </xf>
    <xf numFmtId="177" fontId="2" fillId="2" borderId="1" xfId="13" applyNumberFormat="1" applyFont="1" applyFill="1" applyBorder="1">
      <alignment vertical="center"/>
    </xf>
    <xf numFmtId="0" fontId="2" fillId="2" borderId="1" xfId="13" applyFont="1" applyFill="1" applyBorder="1">
      <alignment vertical="center"/>
    </xf>
    <xf numFmtId="0" fontId="2" fillId="0" borderId="1" xfId="109" applyFont="1" applyFill="1" applyBorder="1">
      <alignment vertical="center"/>
    </xf>
    <xf numFmtId="177" fontId="2" fillId="0" borderId="1" xfId="108" applyNumberFormat="1" applyFont="1" applyFill="1" applyBorder="1">
      <alignment vertical="center"/>
    </xf>
    <xf numFmtId="0" fontId="2" fillId="0" borderId="1" xfId="108" applyFont="1" applyFill="1" applyBorder="1">
      <alignment vertical="center"/>
    </xf>
    <xf numFmtId="177" fontId="2" fillId="0" borderId="1" xfId="12" applyNumberFormat="1" applyFont="1" applyFill="1" applyBorder="1">
      <alignment vertical="center"/>
    </xf>
    <xf numFmtId="0" fontId="2" fillId="0" borderId="1" xfId="12" applyFont="1" applyFill="1" applyBorder="1">
      <alignment vertical="center"/>
    </xf>
    <xf numFmtId="0" fontId="4" fillId="0" borderId="1" xfId="122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</cellXfs>
  <cellStyles count="150">
    <cellStyle name="常规" xfId="0" builtinId="0"/>
    <cellStyle name="常规 10" xfId="22"/>
    <cellStyle name="常规 11" xfId="26"/>
    <cellStyle name="常规 12" xfId="9"/>
    <cellStyle name="常规 13" xfId="27"/>
    <cellStyle name="常规 14" xfId="29"/>
    <cellStyle name="常规 15" xfId="31"/>
    <cellStyle name="常规 18" xfId="33"/>
    <cellStyle name="常规 2" xfId="34"/>
    <cellStyle name="常规 2 10" xfId="23"/>
    <cellStyle name="常规 2 11" xfId="4"/>
    <cellStyle name="常规 2 12" xfId="35"/>
    <cellStyle name="常规 2 13" xfId="15"/>
    <cellStyle name="常规 2 14" xfId="36"/>
    <cellStyle name="常规 2 2" xfId="19"/>
    <cellStyle name="常规 2 2 10" xfId="28"/>
    <cellStyle name="常规 2 2 11" xfId="30"/>
    <cellStyle name="常规 2 2 12" xfId="37"/>
    <cellStyle name="常规 2 2 13" xfId="39"/>
    <cellStyle name="常规 2 2 2" xfId="40"/>
    <cellStyle name="常规 2 2 3" xfId="41"/>
    <cellStyle name="常规 2 2 4" xfId="3"/>
    <cellStyle name="常规 2 2 5" xfId="42"/>
    <cellStyle name="常规 2 2 6" xfId="43"/>
    <cellStyle name="常规 2 2 7" xfId="44"/>
    <cellStyle name="常规 2 2 8" xfId="45"/>
    <cellStyle name="常规 2 2 9" xfId="46"/>
    <cellStyle name="常规 2 3" xfId="47"/>
    <cellStyle name="常规 2 4" xfId="48"/>
    <cellStyle name="常规 2 5" xfId="49"/>
    <cellStyle name="常规 2 6" xfId="50"/>
    <cellStyle name="常规 2 7" xfId="51"/>
    <cellStyle name="常规 2 8" xfId="52"/>
    <cellStyle name="常规 2 9" xfId="53"/>
    <cellStyle name="常规 21" xfId="54"/>
    <cellStyle name="常规 22" xfId="55"/>
    <cellStyle name="常规 23" xfId="32"/>
    <cellStyle name="常规 24" xfId="56"/>
    <cellStyle name="常规 25" xfId="58"/>
    <cellStyle name="常规 25 10" xfId="59"/>
    <cellStyle name="常规 25 11" xfId="60"/>
    <cellStyle name="常规 25 12" xfId="61"/>
    <cellStyle name="常规 25 13" xfId="62"/>
    <cellStyle name="常规 25 14" xfId="6"/>
    <cellStyle name="常规 25 15" xfId="64"/>
    <cellStyle name="常规 25 2" xfId="65"/>
    <cellStyle name="常规 25 2 10" xfId="67"/>
    <cellStyle name="常规 25 2 11" xfId="69"/>
    <cellStyle name="常规 25 2 12" xfId="71"/>
    <cellStyle name="常规 25 2 13" xfId="73"/>
    <cellStyle name="常规 25 2 14" xfId="75"/>
    <cellStyle name="常规 25 2 2" xfId="76"/>
    <cellStyle name="常规 25 2 2 10" xfId="77"/>
    <cellStyle name="常规 25 2 2 11" xfId="78"/>
    <cellStyle name="常规 25 2 2 12" xfId="79"/>
    <cellStyle name="常规 25 2 2 13" xfId="80"/>
    <cellStyle name="常规 25 2 2 2" xfId="63"/>
    <cellStyle name="常规 25 2 2 3" xfId="81"/>
    <cellStyle name="常规 25 2 2 4" xfId="82"/>
    <cellStyle name="常规 25 2 2 5" xfId="83"/>
    <cellStyle name="常规 25 2 2 6" xfId="84"/>
    <cellStyle name="常规 25 2 2 7" xfId="85"/>
    <cellStyle name="常规 25 2 2 8" xfId="86"/>
    <cellStyle name="常规 25 2 2 9" xfId="87"/>
    <cellStyle name="常规 25 2 3" xfId="88"/>
    <cellStyle name="常规 25 2 4" xfId="89"/>
    <cellStyle name="常规 25 2 5" xfId="90"/>
    <cellStyle name="常规 25 2 6" xfId="91"/>
    <cellStyle name="常规 25 2 7" xfId="1"/>
    <cellStyle name="常规 25 2 8" xfId="92"/>
    <cellStyle name="常规 25 2 9" xfId="93"/>
    <cellStyle name="常规 25 3" xfId="94"/>
    <cellStyle name="常规 25 3 10" xfId="17"/>
    <cellStyle name="常规 25 3 11" xfId="2"/>
    <cellStyle name="常规 25 3 12" xfId="18"/>
    <cellStyle name="常规 25 3 13" xfId="16"/>
    <cellStyle name="常规 25 3 2" xfId="38"/>
    <cellStyle name="常规 25 3 3" xfId="95"/>
    <cellStyle name="常规 25 3 4" xfId="96"/>
    <cellStyle name="常规 25 3 5" xfId="97"/>
    <cellStyle name="常规 25 3 6" xfId="98"/>
    <cellStyle name="常规 25 3 7" xfId="99"/>
    <cellStyle name="常规 25 3 8" xfId="100"/>
    <cellStyle name="常规 25 3 9" xfId="101"/>
    <cellStyle name="常规 25 4" xfId="102"/>
    <cellStyle name="常规 25 5" xfId="103"/>
    <cellStyle name="常规 25 6" xfId="104"/>
    <cellStyle name="常规 25 7" xfId="105"/>
    <cellStyle name="常规 25 8" xfId="106"/>
    <cellStyle name="常规 25 9" xfId="107"/>
    <cellStyle name="常规 26" xfId="13"/>
    <cellStyle name="常规 27" xfId="108"/>
    <cellStyle name="常规 28" xfId="109"/>
    <cellStyle name="常规 29" xfId="110"/>
    <cellStyle name="常规 3" xfId="111"/>
    <cellStyle name="常规 3 10" xfId="112"/>
    <cellStyle name="常规 3 11" xfId="113"/>
    <cellStyle name="常规 3 12" xfId="114"/>
    <cellStyle name="常规 3 13" xfId="115"/>
    <cellStyle name="常规 3 2" xfId="72"/>
    <cellStyle name="常规 3 3" xfId="74"/>
    <cellStyle name="常规 3 4" xfId="116"/>
    <cellStyle name="常规 3 5" xfId="117"/>
    <cellStyle name="常规 3 6" xfId="118"/>
    <cellStyle name="常规 3 7" xfId="119"/>
    <cellStyle name="常规 3 8" xfId="120"/>
    <cellStyle name="常规 3 9" xfId="121"/>
    <cellStyle name="常规 30" xfId="57"/>
    <cellStyle name="常规 31" xfId="12"/>
    <cellStyle name="常规 4" xfId="122"/>
    <cellStyle name="常规 4 10" xfId="123"/>
    <cellStyle name="常规 4 11" xfId="10"/>
    <cellStyle name="常规 4 12" xfId="8"/>
    <cellStyle name="常规 4 13" xfId="5"/>
    <cellStyle name="常规 4 14" xfId="11"/>
    <cellStyle name="常规 4 15" xfId="21"/>
    <cellStyle name="常规 4 16" xfId="25"/>
    <cellStyle name="常规 4 17" xfId="125"/>
    <cellStyle name="常规 4 18" xfId="127"/>
    <cellStyle name="常规 4 19" xfId="129"/>
    <cellStyle name="常规 4 2" xfId="130"/>
    <cellStyle name="常规 4 20" xfId="20"/>
    <cellStyle name="常规 4 21" xfId="24"/>
    <cellStyle name="常规 4 22" xfId="124"/>
    <cellStyle name="常规 4 23" xfId="126"/>
    <cellStyle name="常规 4 24" xfId="128"/>
    <cellStyle name="常规 4 25" xfId="131"/>
    <cellStyle name="常规 4 3" xfId="132"/>
    <cellStyle name="常规 4 4" xfId="133"/>
    <cellStyle name="常规 4 5" xfId="134"/>
    <cellStyle name="常规 4 6" xfId="135"/>
    <cellStyle name="常规 4 7" xfId="136"/>
    <cellStyle name="常规 4 8" xfId="137"/>
    <cellStyle name="常规 4 9" xfId="138"/>
    <cellStyle name="常规 5" xfId="139"/>
    <cellStyle name="常规 6" xfId="7"/>
    <cellStyle name="常规 7" xfId="140"/>
    <cellStyle name="常规 8 3" xfId="14"/>
    <cellStyle name="常规 8 3 10" xfId="141"/>
    <cellStyle name="常规 8 3 11" xfId="142"/>
    <cellStyle name="常规 8 3 12" xfId="143"/>
    <cellStyle name="常规 8 3 13" xfId="144"/>
    <cellStyle name="常规 8 3 2" xfId="145"/>
    <cellStyle name="常规 8 3 3" xfId="146"/>
    <cellStyle name="常规 8 3 4" xfId="147"/>
    <cellStyle name="常规 8 3 5" xfId="148"/>
    <cellStyle name="常规 8 3 6" xfId="149"/>
    <cellStyle name="常规 8 3 7" xfId="66"/>
    <cellStyle name="常规 8 3 8" xfId="68"/>
    <cellStyle name="常规 8 3 9" xfId="7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W42"/>
  <sheetViews>
    <sheetView tabSelected="1" topLeftCell="D2" workbookViewId="0">
      <selection activeCell="C16" sqref="C16"/>
    </sheetView>
  </sheetViews>
  <sheetFormatPr defaultColWidth="9" defaultRowHeight="13.2" x14ac:dyDescent="0.25"/>
  <cols>
    <col min="1" max="1" width="13.77734375" style="3" customWidth="1"/>
    <col min="2" max="2" width="29.109375" style="3" customWidth="1"/>
    <col min="3" max="3" width="55.77734375" style="3" customWidth="1"/>
    <col min="4" max="4" width="18.33203125" style="3" customWidth="1"/>
    <col min="5" max="5" width="15.6640625" style="3" customWidth="1"/>
    <col min="6" max="6" width="63.109375" style="3" customWidth="1"/>
    <col min="7" max="8" width="11.44140625" style="4" customWidth="1"/>
    <col min="9" max="9" width="40.109375" style="3" customWidth="1"/>
    <col min="10" max="10" width="10.44140625" style="5" hidden="1" customWidth="1"/>
    <col min="11" max="12" width="8.6640625" style="5" hidden="1" customWidth="1"/>
    <col min="13" max="13" width="16.33203125" style="5" customWidth="1"/>
    <col min="14" max="22" width="8.6640625" style="5" hidden="1" customWidth="1"/>
    <col min="23" max="16384" width="9" style="3"/>
  </cols>
  <sheetData>
    <row r="1" spans="1:23" hidden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6" t="s">
        <v>5</v>
      </c>
      <c r="G1" s="12" t="s">
        <v>6</v>
      </c>
      <c r="H1" s="12" t="s">
        <v>6</v>
      </c>
      <c r="I1" s="5" t="s">
        <v>7</v>
      </c>
      <c r="J1" s="5" t="s">
        <v>8</v>
      </c>
    </row>
    <row r="2" spans="1:23" x14ac:dyDescent="0.25">
      <c r="A2" s="51" t="s">
        <v>145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3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3" x14ac:dyDescent="0.25">
      <c r="I4" s="50" t="s">
        <v>147</v>
      </c>
      <c r="J4" s="13">
        <f>SUBTOTAL(9,J6:J97)</f>
        <v>450560.18790000002</v>
      </c>
      <c r="K4" s="5" t="str">
        <f t="shared" ref="K4:V4" si="0">MID(K5,2,SEARCH("]",K5,1)-2)</f>
        <v>1113001</v>
      </c>
      <c r="M4" s="5">
        <f>SUBTOTAL(9,M6:M45)</f>
        <v>50884.928200000009</v>
      </c>
      <c r="N4" s="5" t="str">
        <f t="shared" si="0"/>
        <v>1113002</v>
      </c>
      <c r="O4" s="5" t="str">
        <f t="shared" si="0"/>
        <v>1113003</v>
      </c>
      <c r="P4" s="5" t="str">
        <f t="shared" si="0"/>
        <v>1113004</v>
      </c>
      <c r="Q4" s="5" t="str">
        <f t="shared" si="0"/>
        <v>1113005</v>
      </c>
      <c r="R4" s="5" t="str">
        <f t="shared" si="0"/>
        <v>1113006</v>
      </c>
      <c r="S4" s="5" t="str">
        <f t="shared" si="0"/>
        <v>1113007</v>
      </c>
      <c r="T4" s="5" t="str">
        <f t="shared" si="0"/>
        <v>1113008</v>
      </c>
      <c r="U4" s="5" t="str">
        <f t="shared" si="0"/>
        <v>1113009</v>
      </c>
      <c r="V4" s="5" t="str">
        <f t="shared" si="0"/>
        <v>1113010</v>
      </c>
      <c r="W4" s="49" t="s">
        <v>18</v>
      </c>
    </row>
    <row r="5" spans="1:23" s="1" customFormat="1" ht="39.6" x14ac:dyDescent="0.25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14" t="s">
        <v>15</v>
      </c>
      <c r="H5" s="14" t="s">
        <v>16</v>
      </c>
      <c r="I5" s="7" t="s">
        <v>17</v>
      </c>
      <c r="J5" s="15" t="s">
        <v>18</v>
      </c>
      <c r="K5" s="15" t="s">
        <v>19</v>
      </c>
      <c r="L5" s="48" t="s">
        <v>20</v>
      </c>
      <c r="M5" s="48" t="s">
        <v>146</v>
      </c>
      <c r="N5" s="15" t="s">
        <v>21</v>
      </c>
      <c r="O5" s="15" t="s">
        <v>22</v>
      </c>
      <c r="P5" s="15" t="s">
        <v>23</v>
      </c>
      <c r="Q5" s="15" t="s">
        <v>24</v>
      </c>
      <c r="R5" s="15" t="s">
        <v>25</v>
      </c>
      <c r="S5" s="15" t="s">
        <v>26</v>
      </c>
      <c r="T5" s="15" t="s">
        <v>27</v>
      </c>
      <c r="U5" s="15" t="s">
        <v>28</v>
      </c>
      <c r="V5" s="15" t="s">
        <v>29</v>
      </c>
    </row>
    <row r="6" spans="1:23" x14ac:dyDescent="0.25">
      <c r="A6" s="9" t="s">
        <v>32</v>
      </c>
      <c r="B6" s="8" t="s">
        <v>33</v>
      </c>
      <c r="C6" s="8" t="s">
        <v>34</v>
      </c>
      <c r="D6" s="8" t="s">
        <v>30</v>
      </c>
      <c r="E6" s="8" t="s">
        <v>35</v>
      </c>
      <c r="F6" s="8" t="s">
        <v>6</v>
      </c>
      <c r="G6" s="16" t="str">
        <f t="shared" ref="G6:G41" si="1">MID(H6,1,3)</f>
        <v>201</v>
      </c>
      <c r="H6" s="16">
        <v>2010802</v>
      </c>
      <c r="I6" s="8" t="s">
        <v>36</v>
      </c>
      <c r="J6" s="17">
        <f t="shared" ref="J6:J41" si="2">SUM(K6:V6)</f>
        <v>109</v>
      </c>
      <c r="K6" s="17">
        <v>24</v>
      </c>
      <c r="L6" s="27">
        <v>21</v>
      </c>
      <c r="M6" s="28">
        <v>3</v>
      </c>
      <c r="N6" s="17">
        <v>5</v>
      </c>
      <c r="O6" s="17">
        <v>6</v>
      </c>
      <c r="P6" s="17">
        <v>8</v>
      </c>
      <c r="Q6" s="17">
        <v>13</v>
      </c>
      <c r="R6" s="17">
        <v>6</v>
      </c>
      <c r="S6" s="17">
        <v>6</v>
      </c>
      <c r="T6" s="17">
        <v>6</v>
      </c>
      <c r="U6" s="17">
        <v>6</v>
      </c>
      <c r="V6" s="17">
        <v>5</v>
      </c>
      <c r="W6" s="5"/>
    </row>
    <row r="7" spans="1:23" x14ac:dyDescent="0.25">
      <c r="A7" s="9" t="s">
        <v>37</v>
      </c>
      <c r="B7" s="8" t="s">
        <v>39</v>
      </c>
      <c r="C7" s="8" t="s">
        <v>40</v>
      </c>
      <c r="D7" s="8" t="s">
        <v>30</v>
      </c>
      <c r="E7" s="8" t="s">
        <v>35</v>
      </c>
      <c r="F7" s="8" t="s">
        <v>41</v>
      </c>
      <c r="G7" s="16" t="str">
        <f t="shared" si="1"/>
        <v>213</v>
      </c>
      <c r="H7" s="16">
        <v>2130803</v>
      </c>
      <c r="I7" s="8" t="s">
        <v>40</v>
      </c>
      <c r="J7" s="17">
        <f t="shared" si="2"/>
        <v>13441</v>
      </c>
      <c r="K7" s="17">
        <v>1152</v>
      </c>
      <c r="L7" s="17"/>
      <c r="M7" s="18">
        <v>1152</v>
      </c>
      <c r="N7" s="17">
        <v>1698</v>
      </c>
      <c r="O7" s="17">
        <v>2273</v>
      </c>
      <c r="P7" s="17">
        <v>1038</v>
      </c>
      <c r="Q7" s="17">
        <v>1207</v>
      </c>
      <c r="R7" s="17">
        <v>1099</v>
      </c>
      <c r="S7" s="17">
        <v>548</v>
      </c>
      <c r="T7" s="17">
        <v>1657</v>
      </c>
      <c r="U7" s="17">
        <v>610</v>
      </c>
      <c r="V7" s="17">
        <v>1007</v>
      </c>
      <c r="W7" s="5"/>
    </row>
    <row r="8" spans="1:23" x14ac:dyDescent="0.25">
      <c r="A8" s="9" t="s">
        <v>37</v>
      </c>
      <c r="B8" s="8" t="s">
        <v>39</v>
      </c>
      <c r="C8" s="8" t="s">
        <v>40</v>
      </c>
      <c r="D8" s="8" t="s">
        <v>38</v>
      </c>
      <c r="E8" s="8" t="s">
        <v>35</v>
      </c>
      <c r="F8" s="8" t="s">
        <v>41</v>
      </c>
      <c r="G8" s="16" t="str">
        <f t="shared" si="1"/>
        <v>213</v>
      </c>
      <c r="H8" s="16">
        <v>2130803</v>
      </c>
      <c r="I8" s="8" t="s">
        <v>40</v>
      </c>
      <c r="J8" s="17">
        <f t="shared" si="2"/>
        <v>6001</v>
      </c>
      <c r="K8" s="17">
        <v>483</v>
      </c>
      <c r="L8" s="17"/>
      <c r="M8" s="18">
        <v>483</v>
      </c>
      <c r="N8" s="17">
        <v>724</v>
      </c>
      <c r="O8" s="17">
        <v>998</v>
      </c>
      <c r="P8" s="17">
        <v>460</v>
      </c>
      <c r="Q8" s="17">
        <v>588</v>
      </c>
      <c r="R8" s="17">
        <v>480</v>
      </c>
      <c r="S8" s="17">
        <v>277</v>
      </c>
      <c r="T8" s="17">
        <v>719</v>
      </c>
      <c r="U8" s="17">
        <v>313</v>
      </c>
      <c r="V8" s="17">
        <v>476</v>
      </c>
      <c r="W8" s="5"/>
    </row>
    <row r="9" spans="1:23" x14ac:dyDescent="0.25">
      <c r="A9" s="8" t="s">
        <v>42</v>
      </c>
      <c r="B9" s="8" t="s">
        <v>48</v>
      </c>
      <c r="C9" s="8" t="s">
        <v>49</v>
      </c>
      <c r="D9" s="8" t="s">
        <v>30</v>
      </c>
      <c r="E9" s="8" t="s">
        <v>35</v>
      </c>
      <c r="F9" s="8" t="s">
        <v>43</v>
      </c>
      <c r="G9" s="16" t="str">
        <f t="shared" si="1"/>
        <v>214</v>
      </c>
      <c r="H9" s="16" t="s">
        <v>50</v>
      </c>
      <c r="I9" s="8" t="s">
        <v>51</v>
      </c>
      <c r="J9" s="17">
        <f t="shared" si="2"/>
        <v>1117.4100000000001</v>
      </c>
      <c r="K9" s="19">
        <v>3.28</v>
      </c>
      <c r="L9" s="19"/>
      <c r="M9" s="19">
        <v>3.28</v>
      </c>
      <c r="N9" s="17">
        <v>130.22999999999999</v>
      </c>
      <c r="O9" s="17">
        <v>175.92</v>
      </c>
      <c r="P9" s="17">
        <v>116.05</v>
      </c>
      <c r="Q9" s="17">
        <v>159.06</v>
      </c>
      <c r="R9" s="17">
        <v>28.64</v>
      </c>
      <c r="S9" s="17">
        <v>193.49</v>
      </c>
      <c r="T9" s="17">
        <v>69.959999999999994</v>
      </c>
      <c r="U9" s="17">
        <v>118.36</v>
      </c>
      <c r="V9" s="17">
        <v>119.14</v>
      </c>
      <c r="W9" s="5"/>
    </row>
    <row r="10" spans="1:23" x14ac:dyDescent="0.25">
      <c r="A10" s="8" t="s">
        <v>42</v>
      </c>
      <c r="B10" s="8" t="s">
        <v>48</v>
      </c>
      <c r="C10" s="8" t="s">
        <v>49</v>
      </c>
      <c r="D10" s="8" t="s">
        <v>30</v>
      </c>
      <c r="E10" s="8" t="s">
        <v>35</v>
      </c>
      <c r="F10" s="8" t="s">
        <v>43</v>
      </c>
      <c r="G10" s="16" t="str">
        <f t="shared" si="1"/>
        <v>214</v>
      </c>
      <c r="H10" s="16" t="s">
        <v>52</v>
      </c>
      <c r="I10" s="8" t="s">
        <v>53</v>
      </c>
      <c r="J10" s="17">
        <f t="shared" si="2"/>
        <v>7501.44</v>
      </c>
      <c r="K10" s="19">
        <v>1418.41</v>
      </c>
      <c r="L10" s="19"/>
      <c r="M10" s="19">
        <v>1418.41</v>
      </c>
      <c r="N10" s="17">
        <v>292.16000000000003</v>
      </c>
      <c r="O10" s="17">
        <v>678.93</v>
      </c>
      <c r="P10" s="17">
        <v>706.21</v>
      </c>
      <c r="Q10" s="17">
        <v>248.73</v>
      </c>
      <c r="R10" s="17">
        <v>247.42</v>
      </c>
      <c r="S10" s="17">
        <v>957.3</v>
      </c>
      <c r="T10" s="17">
        <v>300.45</v>
      </c>
      <c r="U10" s="17">
        <v>875.82</v>
      </c>
      <c r="V10" s="17">
        <v>357.6</v>
      </c>
      <c r="W10" s="5"/>
    </row>
    <row r="11" spans="1:23" x14ac:dyDescent="0.25">
      <c r="A11" s="8" t="s">
        <v>42</v>
      </c>
      <c r="B11" s="8" t="s">
        <v>48</v>
      </c>
      <c r="C11" s="8" t="s">
        <v>49</v>
      </c>
      <c r="D11" s="8" t="s">
        <v>30</v>
      </c>
      <c r="E11" s="8" t="s">
        <v>35</v>
      </c>
      <c r="F11" s="8" t="s">
        <v>43</v>
      </c>
      <c r="G11" s="16" t="str">
        <f t="shared" si="1"/>
        <v>214</v>
      </c>
      <c r="H11" s="16" t="s">
        <v>54</v>
      </c>
      <c r="I11" s="8" t="s">
        <v>55</v>
      </c>
      <c r="J11" s="17">
        <f t="shared" si="2"/>
        <v>166.23</v>
      </c>
      <c r="K11" s="19">
        <v>45.44</v>
      </c>
      <c r="L11" s="19"/>
      <c r="M11" s="19">
        <v>45.44</v>
      </c>
      <c r="N11" s="17">
        <v>45.85</v>
      </c>
      <c r="O11" s="17">
        <v>24.28</v>
      </c>
      <c r="P11" s="17"/>
      <c r="Q11" s="17"/>
      <c r="R11" s="17"/>
      <c r="S11" s="17"/>
      <c r="T11" s="17"/>
      <c r="U11" s="17">
        <v>5.22</v>
      </c>
      <c r="V11" s="17"/>
      <c r="W11" s="5"/>
    </row>
    <row r="12" spans="1:23" x14ac:dyDescent="0.25">
      <c r="A12" s="8" t="s">
        <v>42</v>
      </c>
      <c r="B12" s="8" t="s">
        <v>56</v>
      </c>
      <c r="C12" s="8" t="s">
        <v>57</v>
      </c>
      <c r="D12" s="8" t="s">
        <v>30</v>
      </c>
      <c r="E12" s="8" t="s">
        <v>35</v>
      </c>
      <c r="F12" s="8" t="s">
        <v>44</v>
      </c>
      <c r="G12" s="16" t="str">
        <f t="shared" si="1"/>
        <v>211</v>
      </c>
      <c r="H12" s="16" t="s">
        <v>45</v>
      </c>
      <c r="I12" s="8" t="s">
        <v>46</v>
      </c>
      <c r="J12" s="17">
        <f t="shared" si="2"/>
        <v>3573</v>
      </c>
      <c r="K12" s="20">
        <v>1177</v>
      </c>
      <c r="L12" s="20"/>
      <c r="M12" s="20">
        <v>1177</v>
      </c>
      <c r="N12" s="17">
        <v>20</v>
      </c>
      <c r="O12" s="17">
        <v>471.5</v>
      </c>
      <c r="P12" s="17">
        <v>84</v>
      </c>
      <c r="Q12" s="17">
        <v>43.5</v>
      </c>
      <c r="R12" s="17"/>
      <c r="S12" s="17">
        <v>600</v>
      </c>
      <c r="T12" s="17"/>
      <c r="U12" s="17"/>
      <c r="V12" s="17"/>
      <c r="W12" s="5"/>
    </row>
    <row r="13" spans="1:23" x14ac:dyDescent="0.25">
      <c r="A13" s="8" t="s">
        <v>42</v>
      </c>
      <c r="B13" s="8"/>
      <c r="C13" s="8" t="s">
        <v>58</v>
      </c>
      <c r="D13" s="8" t="s">
        <v>30</v>
      </c>
      <c r="E13" s="8" t="s">
        <v>35</v>
      </c>
      <c r="F13" s="8" t="s">
        <v>6</v>
      </c>
      <c r="G13" s="16" t="str">
        <f t="shared" si="1"/>
        <v>213</v>
      </c>
      <c r="H13" s="16" t="s">
        <v>59</v>
      </c>
      <c r="I13" s="8" t="s">
        <v>60</v>
      </c>
      <c r="J13" s="17">
        <f t="shared" si="2"/>
        <v>117.19790000000003</v>
      </c>
      <c r="K13" s="19">
        <v>3.2382</v>
      </c>
      <c r="L13" s="19"/>
      <c r="M13" s="19">
        <v>3.2382</v>
      </c>
      <c r="N13" s="17">
        <v>11.648</v>
      </c>
      <c r="O13" s="17">
        <v>56.618200000000002</v>
      </c>
      <c r="P13" s="17"/>
      <c r="Q13" s="17">
        <v>1.4193</v>
      </c>
      <c r="R13" s="17"/>
      <c r="S13" s="17">
        <v>6.7031000000000001</v>
      </c>
      <c r="T13" s="17">
        <v>20.9693</v>
      </c>
      <c r="U13" s="17"/>
      <c r="V13" s="17">
        <v>13.3636</v>
      </c>
      <c r="W13" s="5"/>
    </row>
    <row r="14" spans="1:23" s="2" customFormat="1" ht="15" customHeight="1" x14ac:dyDescent="0.25">
      <c r="A14" s="10" t="s">
        <v>61</v>
      </c>
      <c r="B14" s="11"/>
      <c r="C14" s="11" t="s">
        <v>62</v>
      </c>
      <c r="D14" s="10" t="s">
        <v>30</v>
      </c>
      <c r="E14" s="11" t="s">
        <v>35</v>
      </c>
      <c r="F14" s="11" t="s">
        <v>4</v>
      </c>
      <c r="G14" s="16" t="str">
        <f t="shared" si="1"/>
        <v>222</v>
      </c>
      <c r="H14" s="16">
        <v>2220199</v>
      </c>
      <c r="I14" s="9" t="s">
        <v>63</v>
      </c>
      <c r="J14" s="17">
        <f t="shared" si="2"/>
        <v>16377</v>
      </c>
      <c r="K14" s="21">
        <v>1921</v>
      </c>
      <c r="L14" s="21"/>
      <c r="M14" s="29">
        <v>1921</v>
      </c>
      <c r="N14" s="21">
        <v>1466</v>
      </c>
      <c r="O14" s="21">
        <v>2679</v>
      </c>
      <c r="P14" s="21">
        <v>1466</v>
      </c>
      <c r="Q14" s="21">
        <v>1617</v>
      </c>
      <c r="R14" s="21"/>
      <c r="S14" s="21">
        <v>2224</v>
      </c>
      <c r="T14" s="21">
        <v>1567</v>
      </c>
      <c r="U14" s="21"/>
      <c r="V14" s="21">
        <v>1516</v>
      </c>
      <c r="W14" s="5"/>
    </row>
    <row r="15" spans="1:23" x14ac:dyDescent="0.25">
      <c r="A15" s="9" t="s">
        <v>64</v>
      </c>
      <c r="B15" s="8"/>
      <c r="C15" s="8" t="s">
        <v>65</v>
      </c>
      <c r="D15" s="8" t="s">
        <v>30</v>
      </c>
      <c r="E15" s="8" t="s">
        <v>35</v>
      </c>
      <c r="F15" s="8" t="s">
        <v>66</v>
      </c>
      <c r="G15" s="16" t="str">
        <f t="shared" si="1"/>
        <v>205</v>
      </c>
      <c r="H15" s="16" t="s">
        <v>67</v>
      </c>
      <c r="I15" s="8" t="s">
        <v>68</v>
      </c>
      <c r="J15" s="17">
        <f t="shared" si="2"/>
        <v>21176</v>
      </c>
      <c r="K15" s="19">
        <v>3022</v>
      </c>
      <c r="L15" s="19"/>
      <c r="M15" s="19">
        <v>3022</v>
      </c>
      <c r="N15" s="17">
        <v>1572</v>
      </c>
      <c r="O15" s="17">
        <v>3102</v>
      </c>
      <c r="P15" s="17">
        <v>1635</v>
      </c>
      <c r="Q15" s="17">
        <v>1559</v>
      </c>
      <c r="R15" s="17">
        <v>1048</v>
      </c>
      <c r="S15" s="17">
        <v>2347</v>
      </c>
      <c r="T15" s="17">
        <v>1624</v>
      </c>
      <c r="U15" s="17">
        <v>1082</v>
      </c>
      <c r="V15" s="17">
        <v>1163</v>
      </c>
      <c r="W15" s="5"/>
    </row>
    <row r="16" spans="1:23" x14ac:dyDescent="0.25">
      <c r="A16" s="9" t="s">
        <v>64</v>
      </c>
      <c r="B16" s="8"/>
      <c r="C16" s="8" t="s">
        <v>69</v>
      </c>
      <c r="D16" s="8" t="s">
        <v>30</v>
      </c>
      <c r="E16" s="8" t="s">
        <v>35</v>
      </c>
      <c r="F16" s="8" t="s">
        <v>66</v>
      </c>
      <c r="G16" s="16" t="str">
        <f t="shared" si="1"/>
        <v>205</v>
      </c>
      <c r="H16" s="16" t="s">
        <v>67</v>
      </c>
      <c r="I16" s="8" t="s">
        <v>68</v>
      </c>
      <c r="J16" s="17">
        <f t="shared" si="2"/>
        <v>1123.8000000000002</v>
      </c>
      <c r="K16" s="19">
        <v>109</v>
      </c>
      <c r="L16" s="19"/>
      <c r="M16" s="19">
        <v>109</v>
      </c>
      <c r="N16" s="17">
        <v>29.5</v>
      </c>
      <c r="O16" s="17">
        <v>76.8</v>
      </c>
      <c r="P16" s="17">
        <v>89.7</v>
      </c>
      <c r="Q16" s="17">
        <v>217.8</v>
      </c>
      <c r="R16" s="17">
        <v>95.2</v>
      </c>
      <c r="S16" s="17">
        <v>125.1</v>
      </c>
      <c r="T16" s="17">
        <v>120.7</v>
      </c>
      <c r="U16" s="17">
        <v>89.5</v>
      </c>
      <c r="V16" s="17">
        <v>61.5</v>
      </c>
      <c r="W16" s="5"/>
    </row>
    <row r="17" spans="1:23" x14ac:dyDescent="0.25">
      <c r="A17" s="9" t="s">
        <v>70</v>
      </c>
      <c r="B17" s="8" t="s">
        <v>75</v>
      </c>
      <c r="C17" s="8" t="s">
        <v>74</v>
      </c>
      <c r="D17" s="8" t="s">
        <v>38</v>
      </c>
      <c r="E17" s="8" t="s">
        <v>35</v>
      </c>
      <c r="F17" s="8" t="s">
        <v>72</v>
      </c>
      <c r="G17" s="16" t="str">
        <f t="shared" si="1"/>
        <v>213</v>
      </c>
      <c r="H17" s="16">
        <v>21305</v>
      </c>
      <c r="I17" s="8" t="s">
        <v>73</v>
      </c>
      <c r="J17" s="17">
        <f t="shared" si="2"/>
        <v>38852</v>
      </c>
      <c r="K17" s="17">
        <v>2360</v>
      </c>
      <c r="L17" s="17"/>
      <c r="M17" s="30">
        <v>2360</v>
      </c>
      <c r="N17" s="17">
        <v>944</v>
      </c>
      <c r="O17" s="17">
        <v>2436</v>
      </c>
      <c r="P17" s="17">
        <v>3820</v>
      </c>
      <c r="Q17" s="17">
        <v>2218</v>
      </c>
      <c r="R17" s="17">
        <v>6260</v>
      </c>
      <c r="S17" s="17">
        <v>7802</v>
      </c>
      <c r="T17" s="17">
        <v>7830</v>
      </c>
      <c r="U17" s="17">
        <v>1643</v>
      </c>
      <c r="V17" s="17">
        <v>1179</v>
      </c>
      <c r="W17" s="5"/>
    </row>
    <row r="18" spans="1:23" x14ac:dyDescent="0.25">
      <c r="A18" s="9" t="s">
        <v>70</v>
      </c>
      <c r="B18" s="8" t="s">
        <v>76</v>
      </c>
      <c r="C18" s="8" t="s">
        <v>71</v>
      </c>
      <c r="D18" s="8" t="s">
        <v>30</v>
      </c>
      <c r="E18" s="8" t="s">
        <v>35</v>
      </c>
      <c r="F18" s="8" t="s">
        <v>72</v>
      </c>
      <c r="G18" s="16" t="str">
        <f t="shared" si="1"/>
        <v>213</v>
      </c>
      <c r="H18" s="16">
        <v>21305</v>
      </c>
      <c r="I18" s="8" t="s">
        <v>73</v>
      </c>
      <c r="J18" s="17">
        <f t="shared" si="2"/>
        <v>43246</v>
      </c>
      <c r="K18" s="17">
        <v>1507</v>
      </c>
      <c r="L18" s="17"/>
      <c r="M18" s="31">
        <v>1507</v>
      </c>
      <c r="N18" s="17">
        <v>603</v>
      </c>
      <c r="O18" s="17">
        <v>1556</v>
      </c>
      <c r="P18" s="17">
        <v>3609</v>
      </c>
      <c r="Q18" s="17">
        <v>4346</v>
      </c>
      <c r="R18" s="17">
        <v>6847</v>
      </c>
      <c r="S18" s="17">
        <v>14309</v>
      </c>
      <c r="T18" s="17">
        <v>7350</v>
      </c>
      <c r="U18" s="17">
        <v>858</v>
      </c>
      <c r="V18" s="17">
        <v>754</v>
      </c>
      <c r="W18" s="5"/>
    </row>
    <row r="19" spans="1:23" x14ac:dyDescent="0.25">
      <c r="A19" s="9" t="s">
        <v>70</v>
      </c>
      <c r="B19" s="8" t="s">
        <v>77</v>
      </c>
      <c r="C19" s="8" t="s">
        <v>78</v>
      </c>
      <c r="D19" s="8" t="s">
        <v>30</v>
      </c>
      <c r="E19" s="8" t="s">
        <v>35</v>
      </c>
      <c r="F19" s="8" t="s">
        <v>72</v>
      </c>
      <c r="G19" s="16" t="str">
        <f t="shared" si="1"/>
        <v>213</v>
      </c>
      <c r="H19" s="16">
        <v>21305</v>
      </c>
      <c r="I19" s="8" t="s">
        <v>73</v>
      </c>
      <c r="J19" s="17">
        <f t="shared" si="2"/>
        <v>7165</v>
      </c>
      <c r="K19" s="17">
        <v>2037</v>
      </c>
      <c r="L19" s="17"/>
      <c r="M19" s="22">
        <v>2037</v>
      </c>
      <c r="N19" s="17"/>
      <c r="O19" s="17">
        <v>104</v>
      </c>
      <c r="P19" s="17">
        <v>208</v>
      </c>
      <c r="Q19" s="17">
        <v>352</v>
      </c>
      <c r="R19" s="17">
        <v>591</v>
      </c>
      <c r="S19" s="17"/>
      <c r="T19" s="17">
        <v>1674</v>
      </c>
      <c r="U19" s="17"/>
      <c r="V19" s="17">
        <v>162</v>
      </c>
      <c r="W19" s="5"/>
    </row>
    <row r="20" spans="1:23" x14ac:dyDescent="0.25">
      <c r="A20" s="9" t="s">
        <v>70</v>
      </c>
      <c r="B20" s="8" t="s">
        <v>79</v>
      </c>
      <c r="C20" s="8" t="s">
        <v>80</v>
      </c>
      <c r="D20" s="8" t="s">
        <v>30</v>
      </c>
      <c r="E20" s="8" t="s">
        <v>35</v>
      </c>
      <c r="F20" s="8" t="s">
        <v>41</v>
      </c>
      <c r="G20" s="16" t="str">
        <f t="shared" si="1"/>
        <v>213</v>
      </c>
      <c r="H20" s="16" t="s">
        <v>81</v>
      </c>
      <c r="I20" s="8" t="s">
        <v>82</v>
      </c>
      <c r="J20" s="17">
        <f t="shared" si="2"/>
        <v>6999</v>
      </c>
      <c r="K20" s="17">
        <v>23</v>
      </c>
      <c r="L20" s="32">
        <v>4</v>
      </c>
      <c r="M20" s="33">
        <v>19</v>
      </c>
      <c r="N20" s="17">
        <v>13</v>
      </c>
      <c r="O20" s="17">
        <v>13</v>
      </c>
      <c r="P20" s="17">
        <v>716</v>
      </c>
      <c r="Q20" s="17">
        <v>921</v>
      </c>
      <c r="R20" s="17">
        <v>880</v>
      </c>
      <c r="S20" s="17">
        <v>2030</v>
      </c>
      <c r="T20" s="17">
        <v>2220</v>
      </c>
      <c r="U20" s="17">
        <v>96</v>
      </c>
      <c r="V20" s="17">
        <v>64</v>
      </c>
      <c r="W20" s="5"/>
    </row>
    <row r="21" spans="1:23" x14ac:dyDescent="0.25">
      <c r="A21" s="9" t="s">
        <v>70</v>
      </c>
      <c r="B21" s="8" t="s">
        <v>79</v>
      </c>
      <c r="C21" s="8" t="s">
        <v>83</v>
      </c>
      <c r="D21" s="8" t="s">
        <v>30</v>
      </c>
      <c r="E21" s="8" t="s">
        <v>35</v>
      </c>
      <c r="F21" s="8" t="s">
        <v>41</v>
      </c>
      <c r="G21" s="16" t="str">
        <f t="shared" si="1"/>
        <v>213</v>
      </c>
      <c r="H21" s="16" t="s">
        <v>84</v>
      </c>
      <c r="I21" s="8" t="s">
        <v>85</v>
      </c>
      <c r="J21" s="17">
        <f t="shared" si="2"/>
        <v>2278</v>
      </c>
      <c r="K21" s="17">
        <v>154</v>
      </c>
      <c r="L21" s="34">
        <v>10</v>
      </c>
      <c r="M21" s="35">
        <v>144</v>
      </c>
      <c r="N21" s="17">
        <v>68</v>
      </c>
      <c r="O21" s="17">
        <v>177</v>
      </c>
      <c r="P21" s="17">
        <v>628</v>
      </c>
      <c r="Q21" s="17">
        <v>140</v>
      </c>
      <c r="R21" s="17">
        <v>138</v>
      </c>
      <c r="S21" s="17">
        <v>273</v>
      </c>
      <c r="T21" s="17">
        <v>193</v>
      </c>
      <c r="U21" s="17">
        <v>54</v>
      </c>
      <c r="V21" s="17">
        <v>299</v>
      </c>
      <c r="W21" s="5"/>
    </row>
    <row r="22" spans="1:23" x14ac:dyDescent="0.25">
      <c r="A22" s="9" t="s">
        <v>70</v>
      </c>
      <c r="B22" s="8" t="s">
        <v>86</v>
      </c>
      <c r="C22" s="8" t="s">
        <v>87</v>
      </c>
      <c r="D22" s="8" t="s">
        <v>30</v>
      </c>
      <c r="E22" s="8" t="s">
        <v>47</v>
      </c>
      <c r="F22" s="8" t="s">
        <v>47</v>
      </c>
      <c r="G22" s="16" t="str">
        <f t="shared" si="1"/>
        <v>208</v>
      </c>
      <c r="H22" s="16" t="s">
        <v>88</v>
      </c>
      <c r="I22" s="8" t="s">
        <v>89</v>
      </c>
      <c r="J22" s="17">
        <f t="shared" si="2"/>
        <v>453.96000000000004</v>
      </c>
      <c r="K22" s="19">
        <v>59.76</v>
      </c>
      <c r="L22" s="23">
        <v>1.62</v>
      </c>
      <c r="M22" s="23">
        <v>58.14</v>
      </c>
      <c r="N22" s="17">
        <v>6.78</v>
      </c>
      <c r="O22" s="17">
        <v>14.22</v>
      </c>
      <c r="P22" s="17">
        <v>38.46</v>
      </c>
      <c r="Q22" s="17">
        <v>36.299999999999997</v>
      </c>
      <c r="R22" s="17">
        <v>77.459999999999994</v>
      </c>
      <c r="S22" s="17">
        <v>57.9</v>
      </c>
      <c r="T22" s="17">
        <v>6.54</v>
      </c>
      <c r="U22" s="17">
        <v>56.28</v>
      </c>
      <c r="V22" s="17">
        <v>40.5</v>
      </c>
      <c r="W22" s="5"/>
    </row>
    <row r="23" spans="1:23" x14ac:dyDescent="0.25">
      <c r="A23" s="9" t="s">
        <v>70</v>
      </c>
      <c r="B23" s="8" t="s">
        <v>90</v>
      </c>
      <c r="C23" s="8" t="s">
        <v>91</v>
      </c>
      <c r="D23" s="8" t="s">
        <v>30</v>
      </c>
      <c r="E23" s="8" t="s">
        <v>35</v>
      </c>
      <c r="F23" s="8" t="s">
        <v>41</v>
      </c>
      <c r="G23" s="16" t="str">
        <f t="shared" si="1"/>
        <v>213</v>
      </c>
      <c r="H23" s="16" t="s">
        <v>92</v>
      </c>
      <c r="I23" s="8" t="s">
        <v>93</v>
      </c>
      <c r="J23" s="17">
        <f t="shared" si="2"/>
        <v>1544</v>
      </c>
      <c r="K23" s="19">
        <v>230</v>
      </c>
      <c r="L23" s="23">
        <v>30</v>
      </c>
      <c r="M23" s="26">
        <v>200</v>
      </c>
      <c r="N23" s="17"/>
      <c r="O23" s="17"/>
      <c r="P23" s="17">
        <v>132</v>
      </c>
      <c r="Q23" s="17">
        <v>125</v>
      </c>
      <c r="R23" s="17">
        <v>266</v>
      </c>
      <c r="S23" s="17">
        <v>199</v>
      </c>
      <c r="T23" s="17">
        <v>30</v>
      </c>
      <c r="U23" s="17">
        <v>193</v>
      </c>
      <c r="V23" s="17">
        <v>139</v>
      </c>
      <c r="W23" s="5"/>
    </row>
    <row r="24" spans="1:23" x14ac:dyDescent="0.25">
      <c r="A24" s="9" t="s">
        <v>70</v>
      </c>
      <c r="B24" s="8" t="s">
        <v>96</v>
      </c>
      <c r="C24" s="8" t="s">
        <v>97</v>
      </c>
      <c r="D24" s="8" t="s">
        <v>30</v>
      </c>
      <c r="E24" s="8" t="s">
        <v>35</v>
      </c>
      <c r="F24" s="8" t="s">
        <v>6</v>
      </c>
      <c r="G24" s="16" t="str">
        <f t="shared" si="1"/>
        <v>213</v>
      </c>
      <c r="H24" s="16" t="s">
        <v>98</v>
      </c>
      <c r="I24" s="8" t="s">
        <v>99</v>
      </c>
      <c r="J24" s="17">
        <f t="shared" si="2"/>
        <v>657</v>
      </c>
      <c r="K24" s="19">
        <v>60</v>
      </c>
      <c r="L24" s="23"/>
      <c r="M24" s="23">
        <v>60</v>
      </c>
      <c r="N24" s="17">
        <v>78</v>
      </c>
      <c r="O24" s="17">
        <v>81</v>
      </c>
      <c r="P24" s="17">
        <v>50</v>
      </c>
      <c r="Q24" s="17">
        <v>70</v>
      </c>
      <c r="R24" s="17">
        <v>58</v>
      </c>
      <c r="S24" s="17">
        <v>50</v>
      </c>
      <c r="T24" s="17">
        <v>50</v>
      </c>
      <c r="U24" s="17">
        <v>50</v>
      </c>
      <c r="V24" s="17">
        <v>50</v>
      </c>
      <c r="W24" s="5"/>
    </row>
    <row r="25" spans="1:23" x14ac:dyDescent="0.25">
      <c r="A25" s="9" t="s">
        <v>70</v>
      </c>
      <c r="B25" s="8" t="s">
        <v>100</v>
      </c>
      <c r="C25" s="8" t="s">
        <v>101</v>
      </c>
      <c r="D25" s="8" t="s">
        <v>38</v>
      </c>
      <c r="E25" s="8" t="s">
        <v>31</v>
      </c>
      <c r="F25" s="8" t="s">
        <v>31</v>
      </c>
      <c r="G25" s="16" t="str">
        <f t="shared" si="1"/>
        <v>213</v>
      </c>
      <c r="H25" s="16" t="s">
        <v>102</v>
      </c>
      <c r="I25" s="8" t="s">
        <v>103</v>
      </c>
      <c r="J25" s="17">
        <f t="shared" si="2"/>
        <v>4550</v>
      </c>
      <c r="K25" s="19">
        <v>450</v>
      </c>
      <c r="L25" s="19"/>
      <c r="M25" s="26">
        <v>450</v>
      </c>
      <c r="N25" s="17">
        <v>350</v>
      </c>
      <c r="O25" s="17">
        <v>550</v>
      </c>
      <c r="P25" s="17">
        <v>300</v>
      </c>
      <c r="Q25" s="17">
        <v>500</v>
      </c>
      <c r="R25" s="17">
        <v>300</v>
      </c>
      <c r="S25" s="17">
        <v>700</v>
      </c>
      <c r="T25" s="17">
        <v>350</v>
      </c>
      <c r="U25" s="17">
        <v>250</v>
      </c>
      <c r="V25" s="17">
        <v>350</v>
      </c>
      <c r="W25" s="5"/>
    </row>
    <row r="26" spans="1:23" x14ac:dyDescent="0.25">
      <c r="A26" s="9" t="s">
        <v>70</v>
      </c>
      <c r="B26" s="8" t="s">
        <v>104</v>
      </c>
      <c r="C26" s="8" t="s">
        <v>105</v>
      </c>
      <c r="D26" s="8" t="s">
        <v>30</v>
      </c>
      <c r="E26" s="8" t="s">
        <v>31</v>
      </c>
      <c r="F26" s="8" t="s">
        <v>31</v>
      </c>
      <c r="G26" s="16" t="str">
        <f t="shared" si="1"/>
        <v>213</v>
      </c>
      <c r="H26" s="16" t="s">
        <v>94</v>
      </c>
      <c r="I26" s="8" t="s">
        <v>95</v>
      </c>
      <c r="J26" s="17">
        <f t="shared" si="2"/>
        <v>1600</v>
      </c>
      <c r="K26" s="19">
        <v>200</v>
      </c>
      <c r="L26" s="19"/>
      <c r="M26" s="26">
        <v>200</v>
      </c>
      <c r="N26" s="17">
        <v>200</v>
      </c>
      <c r="O26" s="17">
        <v>200</v>
      </c>
      <c r="P26" s="17">
        <v>200</v>
      </c>
      <c r="Q26" s="17"/>
      <c r="R26" s="17">
        <v>200</v>
      </c>
      <c r="S26" s="17"/>
      <c r="T26" s="17">
        <v>100</v>
      </c>
      <c r="U26" s="17">
        <v>100</v>
      </c>
      <c r="V26" s="17">
        <v>200</v>
      </c>
      <c r="W26" s="5"/>
    </row>
    <row r="27" spans="1:23" x14ac:dyDescent="0.25">
      <c r="A27" s="9" t="s">
        <v>70</v>
      </c>
      <c r="B27" s="8" t="s">
        <v>104</v>
      </c>
      <c r="C27" s="8" t="s">
        <v>106</v>
      </c>
      <c r="D27" s="8" t="s">
        <v>30</v>
      </c>
      <c r="E27" s="8" t="s">
        <v>31</v>
      </c>
      <c r="F27" s="8" t="s">
        <v>31</v>
      </c>
      <c r="G27" s="16" t="str">
        <f t="shared" si="1"/>
        <v>213</v>
      </c>
      <c r="H27" s="16" t="s">
        <v>94</v>
      </c>
      <c r="I27" s="8" t="s">
        <v>95</v>
      </c>
      <c r="J27" s="17">
        <f t="shared" si="2"/>
        <v>1690</v>
      </c>
      <c r="K27" s="19">
        <v>30</v>
      </c>
      <c r="L27" s="19"/>
      <c r="M27" s="26">
        <v>30</v>
      </c>
      <c r="N27" s="17"/>
      <c r="O27" s="17">
        <v>100</v>
      </c>
      <c r="P27" s="17">
        <v>50</v>
      </c>
      <c r="Q27" s="17">
        <v>30</v>
      </c>
      <c r="R27" s="17">
        <v>50</v>
      </c>
      <c r="S27" s="17">
        <v>50</v>
      </c>
      <c r="T27" s="17">
        <v>100</v>
      </c>
      <c r="U27" s="17">
        <v>50</v>
      </c>
      <c r="V27" s="17">
        <v>1200</v>
      </c>
      <c r="W27" s="5"/>
    </row>
    <row r="28" spans="1:23" ht="14.25" customHeight="1" x14ac:dyDescent="0.25">
      <c r="A28" s="9" t="s">
        <v>107</v>
      </c>
      <c r="B28" s="8" t="s">
        <v>108</v>
      </c>
      <c r="C28" s="8" t="s">
        <v>109</v>
      </c>
      <c r="D28" s="8" t="s">
        <v>30</v>
      </c>
      <c r="E28" s="8" t="s">
        <v>47</v>
      </c>
      <c r="F28" s="8" t="s">
        <v>47</v>
      </c>
      <c r="G28" s="16" t="str">
        <f t="shared" si="1"/>
        <v>229</v>
      </c>
      <c r="H28" s="16">
        <v>2296006</v>
      </c>
      <c r="I28" s="8" t="s">
        <v>110</v>
      </c>
      <c r="J28" s="17">
        <f t="shared" si="2"/>
        <v>1144.4000000000001</v>
      </c>
      <c r="K28" s="17">
        <v>216.6</v>
      </c>
      <c r="L28" s="36">
        <v>206.6</v>
      </c>
      <c r="M28" s="37">
        <v>10</v>
      </c>
      <c r="N28" s="17">
        <v>17.8</v>
      </c>
      <c r="O28" s="17">
        <v>136.35</v>
      </c>
      <c r="P28" s="17">
        <v>87.95</v>
      </c>
      <c r="Q28" s="17">
        <v>105.35</v>
      </c>
      <c r="R28" s="17">
        <v>40.549999999999997</v>
      </c>
      <c r="S28" s="17">
        <v>132.85</v>
      </c>
      <c r="T28" s="17">
        <v>108.15</v>
      </c>
      <c r="U28" s="17">
        <v>27.7</v>
      </c>
      <c r="V28" s="17">
        <v>54.5</v>
      </c>
      <c r="W28" s="5"/>
    </row>
    <row r="29" spans="1:23" x14ac:dyDescent="0.25">
      <c r="A29" s="9" t="s">
        <v>107</v>
      </c>
      <c r="B29" s="8" t="s">
        <v>108</v>
      </c>
      <c r="C29" s="8" t="s">
        <v>109</v>
      </c>
      <c r="D29" s="8" t="s">
        <v>30</v>
      </c>
      <c r="E29" s="8" t="s">
        <v>35</v>
      </c>
      <c r="F29" s="8" t="s">
        <v>111</v>
      </c>
      <c r="G29" s="16" t="str">
        <f t="shared" si="1"/>
        <v>208</v>
      </c>
      <c r="H29" s="16">
        <v>2081199</v>
      </c>
      <c r="I29" s="8" t="s">
        <v>112</v>
      </c>
      <c r="J29" s="17">
        <f t="shared" si="2"/>
        <v>558.09</v>
      </c>
      <c r="K29" s="17">
        <v>88.21</v>
      </c>
      <c r="L29" s="38">
        <v>40</v>
      </c>
      <c r="M29" s="39">
        <v>48.21</v>
      </c>
      <c r="N29" s="17">
        <v>11.27</v>
      </c>
      <c r="O29" s="17">
        <v>35.72</v>
      </c>
      <c r="P29" s="17">
        <v>34.6</v>
      </c>
      <c r="Q29" s="17">
        <v>59.94</v>
      </c>
      <c r="R29" s="17">
        <v>23.82</v>
      </c>
      <c r="S29" s="17">
        <v>144.6</v>
      </c>
      <c r="T29" s="17">
        <v>26.08</v>
      </c>
      <c r="U29" s="17">
        <v>25.28</v>
      </c>
      <c r="V29" s="17">
        <v>20.36</v>
      </c>
      <c r="W29" s="5"/>
    </row>
    <row r="30" spans="1:23" x14ac:dyDescent="0.25">
      <c r="A30" s="9" t="s">
        <v>107</v>
      </c>
      <c r="B30" s="8" t="s">
        <v>108</v>
      </c>
      <c r="C30" s="8" t="s">
        <v>113</v>
      </c>
      <c r="D30" s="8" t="s">
        <v>30</v>
      </c>
      <c r="E30" s="8" t="s">
        <v>35</v>
      </c>
      <c r="F30" s="8" t="s">
        <v>111</v>
      </c>
      <c r="G30" s="16" t="str">
        <f t="shared" si="1"/>
        <v>208</v>
      </c>
      <c r="H30" s="16">
        <v>2080899</v>
      </c>
      <c r="I30" s="8" t="s">
        <v>114</v>
      </c>
      <c r="J30" s="17">
        <f t="shared" si="2"/>
        <v>14206</v>
      </c>
      <c r="K30" s="17">
        <v>1959</v>
      </c>
      <c r="L30" s="17">
        <v>59</v>
      </c>
      <c r="M30" s="40">
        <v>1900</v>
      </c>
      <c r="N30" s="17">
        <v>882</v>
      </c>
      <c r="O30" s="17">
        <v>1992</v>
      </c>
      <c r="P30" s="17">
        <v>1475</v>
      </c>
      <c r="Q30" s="17">
        <v>897</v>
      </c>
      <c r="R30" s="17">
        <v>592</v>
      </c>
      <c r="S30" s="17">
        <v>1618</v>
      </c>
      <c r="T30" s="17">
        <v>1188</v>
      </c>
      <c r="U30" s="17">
        <v>585</v>
      </c>
      <c r="V30" s="17">
        <v>1059</v>
      </c>
      <c r="W30" s="5"/>
    </row>
    <row r="31" spans="1:23" x14ac:dyDescent="0.25">
      <c r="A31" s="9" t="s">
        <v>107</v>
      </c>
      <c r="B31" s="8" t="s">
        <v>108</v>
      </c>
      <c r="C31" s="8" t="s">
        <v>115</v>
      </c>
      <c r="D31" s="8" t="s">
        <v>30</v>
      </c>
      <c r="E31" s="8" t="s">
        <v>35</v>
      </c>
      <c r="F31" s="8" t="s">
        <v>111</v>
      </c>
      <c r="G31" s="16" t="str">
        <f t="shared" si="1"/>
        <v>208</v>
      </c>
      <c r="H31" s="16" t="s">
        <v>116</v>
      </c>
      <c r="I31" s="9" t="s">
        <v>117</v>
      </c>
      <c r="J31" s="17">
        <f t="shared" si="2"/>
        <v>80364</v>
      </c>
      <c r="K31" s="20">
        <v>10645</v>
      </c>
      <c r="L31" s="20"/>
      <c r="M31" s="20">
        <v>10645</v>
      </c>
      <c r="N31" s="17">
        <v>5077</v>
      </c>
      <c r="O31" s="17">
        <v>9500</v>
      </c>
      <c r="P31" s="17">
        <v>6789</v>
      </c>
      <c r="Q31" s="17">
        <v>6545</v>
      </c>
      <c r="R31" s="17">
        <v>4619</v>
      </c>
      <c r="S31" s="17">
        <v>11417</v>
      </c>
      <c r="T31" s="17">
        <v>6836</v>
      </c>
      <c r="U31" s="17">
        <v>3070</v>
      </c>
      <c r="V31" s="17">
        <v>5221</v>
      </c>
      <c r="W31" s="5"/>
    </row>
    <row r="32" spans="1:23" x14ac:dyDescent="0.25">
      <c r="A32" s="9" t="s">
        <v>107</v>
      </c>
      <c r="B32" s="8" t="s">
        <v>108</v>
      </c>
      <c r="C32" s="8" t="s">
        <v>118</v>
      </c>
      <c r="D32" s="8" t="s">
        <v>30</v>
      </c>
      <c r="E32" s="8" t="s">
        <v>35</v>
      </c>
      <c r="F32" s="8" t="s">
        <v>111</v>
      </c>
      <c r="G32" s="16" t="str">
        <f t="shared" si="1"/>
        <v>210</v>
      </c>
      <c r="H32" s="16">
        <v>2101401</v>
      </c>
      <c r="I32" s="8" t="s">
        <v>119</v>
      </c>
      <c r="J32" s="17">
        <f t="shared" si="2"/>
        <v>698</v>
      </c>
      <c r="K32" s="17">
        <v>79</v>
      </c>
      <c r="L32" s="41">
        <v>9</v>
      </c>
      <c r="M32" s="42">
        <v>70</v>
      </c>
      <c r="N32" s="17">
        <v>35</v>
      </c>
      <c r="O32" s="17">
        <v>99</v>
      </c>
      <c r="P32" s="17">
        <v>70</v>
      </c>
      <c r="Q32" s="17">
        <v>39</v>
      </c>
      <c r="R32" s="17">
        <v>25</v>
      </c>
      <c r="S32" s="17">
        <v>69</v>
      </c>
      <c r="T32" s="17">
        <v>68</v>
      </c>
      <c r="U32" s="17">
        <v>28</v>
      </c>
      <c r="V32" s="17">
        <v>107</v>
      </c>
      <c r="W32" s="5"/>
    </row>
    <row r="33" spans="1:23" x14ac:dyDescent="0.25">
      <c r="A33" s="9" t="s">
        <v>107</v>
      </c>
      <c r="B33" s="8" t="s">
        <v>120</v>
      </c>
      <c r="C33" s="8" t="s">
        <v>121</v>
      </c>
      <c r="D33" s="8" t="s">
        <v>30</v>
      </c>
      <c r="E33" s="8" t="s">
        <v>35</v>
      </c>
      <c r="F33" s="8" t="s">
        <v>111</v>
      </c>
      <c r="G33" s="16" t="str">
        <f t="shared" si="1"/>
        <v>208</v>
      </c>
      <c r="H33" s="16">
        <v>2082102</v>
      </c>
      <c r="I33" s="8" t="s">
        <v>122</v>
      </c>
      <c r="J33" s="17">
        <f t="shared" si="2"/>
        <v>97861</v>
      </c>
      <c r="K33" s="17">
        <v>13017</v>
      </c>
      <c r="L33" s="17"/>
      <c r="M33" s="43">
        <v>13017</v>
      </c>
      <c r="N33" s="17">
        <v>5683</v>
      </c>
      <c r="O33" s="17">
        <v>5333</v>
      </c>
      <c r="P33" s="17">
        <v>10114</v>
      </c>
      <c r="Q33" s="17">
        <v>9477</v>
      </c>
      <c r="R33" s="17">
        <v>6822</v>
      </c>
      <c r="S33" s="17">
        <v>15045</v>
      </c>
      <c r="T33" s="17">
        <v>7946</v>
      </c>
      <c r="U33" s="17">
        <v>6281</v>
      </c>
      <c r="V33" s="17">
        <v>5126</v>
      </c>
      <c r="W33" s="5"/>
    </row>
    <row r="34" spans="1:23" ht="19.5" customHeight="1" x14ac:dyDescent="0.25">
      <c r="A34" s="9" t="s">
        <v>107</v>
      </c>
      <c r="B34" s="8" t="s">
        <v>108</v>
      </c>
      <c r="C34" s="8" t="s">
        <v>123</v>
      </c>
      <c r="D34" s="8" t="s">
        <v>30</v>
      </c>
      <c r="E34" s="8" t="s">
        <v>35</v>
      </c>
      <c r="F34" s="8" t="s">
        <v>111</v>
      </c>
      <c r="G34" s="16" t="str">
        <f t="shared" si="1"/>
        <v>208</v>
      </c>
      <c r="H34" s="16">
        <v>20807</v>
      </c>
      <c r="I34" s="8" t="s">
        <v>124</v>
      </c>
      <c r="J34" s="17">
        <f t="shared" si="2"/>
        <v>12242</v>
      </c>
      <c r="K34" s="17">
        <v>2023</v>
      </c>
      <c r="L34" s="44">
        <v>1000</v>
      </c>
      <c r="M34" s="45">
        <v>1023</v>
      </c>
      <c r="N34" s="17">
        <v>1106</v>
      </c>
      <c r="O34" s="17">
        <v>1276</v>
      </c>
      <c r="P34" s="17">
        <v>845</v>
      </c>
      <c r="Q34" s="17">
        <v>770</v>
      </c>
      <c r="R34" s="17">
        <v>736</v>
      </c>
      <c r="S34" s="17">
        <v>1135</v>
      </c>
      <c r="T34" s="17">
        <v>805</v>
      </c>
      <c r="U34" s="17">
        <v>820</v>
      </c>
      <c r="V34" s="17">
        <v>703</v>
      </c>
      <c r="W34" s="5"/>
    </row>
    <row r="35" spans="1:23" x14ac:dyDescent="0.25">
      <c r="A35" s="9" t="s">
        <v>107</v>
      </c>
      <c r="B35" s="8" t="s">
        <v>108</v>
      </c>
      <c r="C35" s="8" t="s">
        <v>125</v>
      </c>
      <c r="D35" s="8" t="s">
        <v>30</v>
      </c>
      <c r="E35" s="8" t="s">
        <v>35</v>
      </c>
      <c r="F35" s="8" t="s">
        <v>111</v>
      </c>
      <c r="G35" s="16" t="str">
        <f t="shared" si="1"/>
        <v>201</v>
      </c>
      <c r="H35" s="16">
        <v>2011099</v>
      </c>
      <c r="I35" s="8" t="s">
        <v>126</v>
      </c>
      <c r="J35" s="17">
        <f t="shared" si="2"/>
        <v>296</v>
      </c>
      <c r="K35" s="17">
        <v>72</v>
      </c>
      <c r="L35" s="46">
        <v>22</v>
      </c>
      <c r="M35" s="47">
        <v>50</v>
      </c>
      <c r="N35" s="17">
        <v>4</v>
      </c>
      <c r="O35" s="17"/>
      <c r="P35" s="17"/>
      <c r="Q35" s="17">
        <v>88</v>
      </c>
      <c r="R35" s="17"/>
      <c r="S35" s="17"/>
      <c r="T35" s="17"/>
      <c r="U35" s="17"/>
      <c r="V35" s="17">
        <v>60</v>
      </c>
      <c r="W35" s="5"/>
    </row>
    <row r="36" spans="1:23" x14ac:dyDescent="0.25">
      <c r="A36" s="9" t="s">
        <v>107</v>
      </c>
      <c r="B36" s="8" t="s">
        <v>108</v>
      </c>
      <c r="C36" s="8" t="s">
        <v>127</v>
      </c>
      <c r="D36" s="8" t="s">
        <v>30</v>
      </c>
      <c r="E36" s="8" t="s">
        <v>35</v>
      </c>
      <c r="F36" s="8" t="s">
        <v>111</v>
      </c>
      <c r="G36" s="16" t="str">
        <f t="shared" si="1"/>
        <v>208</v>
      </c>
      <c r="H36" s="16" t="s">
        <v>128</v>
      </c>
      <c r="I36" s="8" t="s">
        <v>129</v>
      </c>
      <c r="J36" s="17">
        <f t="shared" si="2"/>
        <v>32781</v>
      </c>
      <c r="K36" s="20">
        <v>5177</v>
      </c>
      <c r="L36" s="20">
        <v>1177</v>
      </c>
      <c r="M36" s="20">
        <v>4000</v>
      </c>
      <c r="N36" s="17">
        <v>2469</v>
      </c>
      <c r="O36" s="17">
        <v>3391</v>
      </c>
      <c r="P36" s="17">
        <v>2320</v>
      </c>
      <c r="Q36" s="17">
        <v>1803</v>
      </c>
      <c r="R36" s="17">
        <v>1772</v>
      </c>
      <c r="S36" s="17">
        <v>4201</v>
      </c>
      <c r="T36" s="17">
        <v>2303</v>
      </c>
      <c r="U36" s="17">
        <v>1954</v>
      </c>
      <c r="V36" s="17">
        <v>2214</v>
      </c>
      <c r="W36" s="5"/>
    </row>
    <row r="37" spans="1:23" x14ac:dyDescent="0.25">
      <c r="A37" s="9" t="s">
        <v>107</v>
      </c>
      <c r="B37" s="8" t="s">
        <v>131</v>
      </c>
      <c r="C37" s="8" t="s">
        <v>132</v>
      </c>
      <c r="D37" s="8" t="s">
        <v>30</v>
      </c>
      <c r="E37" s="8" t="s">
        <v>35</v>
      </c>
      <c r="F37" s="8" t="s">
        <v>130</v>
      </c>
      <c r="G37" s="16" t="str">
        <f t="shared" si="1"/>
        <v>210</v>
      </c>
      <c r="H37" s="16" t="s">
        <v>133</v>
      </c>
      <c r="I37" s="8" t="s">
        <v>134</v>
      </c>
      <c r="J37" s="17">
        <f t="shared" si="2"/>
        <v>2245.5100000000002</v>
      </c>
      <c r="K37" s="20">
        <v>328.23</v>
      </c>
      <c r="L37" s="20"/>
      <c r="M37" s="20">
        <v>328.23</v>
      </c>
      <c r="N37" s="17">
        <v>193.05</v>
      </c>
      <c r="O37" s="17">
        <v>235.16</v>
      </c>
      <c r="P37" s="17">
        <v>118.32</v>
      </c>
      <c r="Q37" s="17">
        <v>198.99</v>
      </c>
      <c r="R37" s="17">
        <v>91.09</v>
      </c>
      <c r="S37" s="17">
        <v>263.27</v>
      </c>
      <c r="T37" s="17">
        <v>161.03</v>
      </c>
      <c r="U37" s="17">
        <v>148.13</v>
      </c>
      <c r="V37" s="17">
        <v>180.01</v>
      </c>
      <c r="W37" s="5"/>
    </row>
    <row r="38" spans="1:23" x14ac:dyDescent="0.25">
      <c r="A38" s="9" t="s">
        <v>107</v>
      </c>
      <c r="B38" s="8" t="s">
        <v>131</v>
      </c>
      <c r="C38" s="8" t="s">
        <v>135</v>
      </c>
      <c r="D38" s="8" t="s">
        <v>30</v>
      </c>
      <c r="E38" s="8" t="s">
        <v>35</v>
      </c>
      <c r="F38" s="8" t="s">
        <v>130</v>
      </c>
      <c r="G38" s="16" t="str">
        <f t="shared" si="1"/>
        <v>210</v>
      </c>
      <c r="H38" s="16" t="s">
        <v>133</v>
      </c>
      <c r="I38" s="8" t="s">
        <v>134</v>
      </c>
      <c r="J38" s="17">
        <f t="shared" si="2"/>
        <v>2067.21</v>
      </c>
      <c r="K38" s="20">
        <v>337.82</v>
      </c>
      <c r="L38" s="20"/>
      <c r="M38" s="20">
        <v>337.82</v>
      </c>
      <c r="N38" s="17">
        <v>176.23</v>
      </c>
      <c r="O38" s="17">
        <v>214.26</v>
      </c>
      <c r="P38" s="17">
        <v>115.63</v>
      </c>
      <c r="Q38" s="17">
        <v>140</v>
      </c>
      <c r="R38" s="17">
        <v>91.22</v>
      </c>
      <c r="S38" s="17">
        <v>198.32</v>
      </c>
      <c r="T38" s="17">
        <v>140.49</v>
      </c>
      <c r="U38" s="17">
        <v>160.07</v>
      </c>
      <c r="V38" s="17">
        <v>155.35</v>
      </c>
      <c r="W38" s="5"/>
    </row>
    <row r="39" spans="1:23" x14ac:dyDescent="0.25">
      <c r="A39" s="9" t="s">
        <v>107</v>
      </c>
      <c r="B39" s="8" t="s">
        <v>138</v>
      </c>
      <c r="C39" s="8" t="s">
        <v>139</v>
      </c>
      <c r="D39" s="8" t="s">
        <v>30</v>
      </c>
      <c r="E39" s="8" t="s">
        <v>35</v>
      </c>
      <c r="F39" s="8" t="s">
        <v>130</v>
      </c>
      <c r="G39" s="16" t="str">
        <f t="shared" si="1"/>
        <v>210</v>
      </c>
      <c r="H39" s="16" t="s">
        <v>140</v>
      </c>
      <c r="I39" s="8" t="s">
        <v>141</v>
      </c>
      <c r="J39" s="17">
        <f t="shared" si="2"/>
        <v>21821.320000000003</v>
      </c>
      <c r="K39" s="20">
        <v>2998.16</v>
      </c>
      <c r="L39" s="20">
        <v>500</v>
      </c>
      <c r="M39" s="20">
        <v>2498.16</v>
      </c>
      <c r="N39" s="17">
        <v>1704.8</v>
      </c>
      <c r="O39" s="17">
        <v>2956.38</v>
      </c>
      <c r="P39" s="17">
        <v>1745.13</v>
      </c>
      <c r="Q39" s="17">
        <v>1567.36</v>
      </c>
      <c r="R39" s="17">
        <v>1226.48</v>
      </c>
      <c r="S39" s="17">
        <v>2638.94</v>
      </c>
      <c r="T39" s="17">
        <v>1587.42</v>
      </c>
      <c r="U39" s="17">
        <v>1055.75</v>
      </c>
      <c r="V39" s="17">
        <v>1342.74</v>
      </c>
      <c r="W39" s="5"/>
    </row>
    <row r="40" spans="1:23" x14ac:dyDescent="0.25">
      <c r="A40" s="9" t="s">
        <v>107</v>
      </c>
      <c r="B40" s="8" t="s">
        <v>142</v>
      </c>
      <c r="C40" s="8" t="s">
        <v>143</v>
      </c>
      <c r="D40" s="8" t="s">
        <v>30</v>
      </c>
      <c r="E40" s="8" t="s">
        <v>35</v>
      </c>
      <c r="F40" s="8" t="s">
        <v>130</v>
      </c>
      <c r="G40" s="16" t="str">
        <f t="shared" si="1"/>
        <v>210</v>
      </c>
      <c r="H40" s="16" t="s">
        <v>136</v>
      </c>
      <c r="I40" s="8" t="s">
        <v>137</v>
      </c>
      <c r="J40" s="17">
        <f t="shared" si="2"/>
        <v>1142.9099999999999</v>
      </c>
      <c r="K40" s="20">
        <v>141.47999999999999</v>
      </c>
      <c r="L40" s="20">
        <v>38.28</v>
      </c>
      <c r="M40" s="20">
        <f>K40-L40</f>
        <v>103.19999999999999</v>
      </c>
      <c r="N40" s="17">
        <v>73.709999999999994</v>
      </c>
      <c r="O40" s="17">
        <v>160.65</v>
      </c>
      <c r="P40" s="17">
        <v>102.6</v>
      </c>
      <c r="Q40" s="17">
        <v>83.7</v>
      </c>
      <c r="R40" s="17">
        <v>68.31</v>
      </c>
      <c r="S40" s="17">
        <v>155.79</v>
      </c>
      <c r="T40" s="17">
        <v>93.42</v>
      </c>
      <c r="U40" s="17">
        <v>46.98</v>
      </c>
      <c r="V40" s="17">
        <v>74.790000000000006</v>
      </c>
      <c r="W40" s="5"/>
    </row>
    <row r="41" spans="1:23" x14ac:dyDescent="0.25">
      <c r="A41" s="9" t="s">
        <v>107</v>
      </c>
      <c r="B41" s="8" t="s">
        <v>142</v>
      </c>
      <c r="C41" s="8" t="s">
        <v>144</v>
      </c>
      <c r="D41" s="8" t="s">
        <v>30</v>
      </c>
      <c r="E41" s="8" t="s">
        <v>35</v>
      </c>
      <c r="F41" s="8" t="s">
        <v>130</v>
      </c>
      <c r="G41" s="16" t="str">
        <f t="shared" si="1"/>
        <v>210</v>
      </c>
      <c r="H41" s="16" t="s">
        <v>136</v>
      </c>
      <c r="I41" s="8" t="s">
        <v>137</v>
      </c>
      <c r="J41" s="17">
        <f t="shared" si="2"/>
        <v>3394.71</v>
      </c>
      <c r="K41" s="20">
        <v>451.8</v>
      </c>
      <c r="L41" s="20"/>
      <c r="M41" s="20">
        <v>451.8</v>
      </c>
      <c r="N41" s="17">
        <v>249.48</v>
      </c>
      <c r="O41" s="17">
        <v>480.15</v>
      </c>
      <c r="P41" s="17">
        <v>274.32</v>
      </c>
      <c r="Q41" s="17">
        <v>255.06</v>
      </c>
      <c r="R41" s="17">
        <v>187.56</v>
      </c>
      <c r="S41" s="17">
        <v>428.49</v>
      </c>
      <c r="T41" s="17">
        <v>241.38</v>
      </c>
      <c r="U41" s="17">
        <v>168.84</v>
      </c>
      <c r="V41" s="17">
        <v>205.83</v>
      </c>
      <c r="W41" s="5"/>
    </row>
    <row r="42" spans="1:23" x14ac:dyDescent="0.25">
      <c r="K42" s="24"/>
      <c r="L42" s="24"/>
      <c r="M42" s="24"/>
      <c r="W42" s="25"/>
    </row>
  </sheetData>
  <autoFilter ref="A5:V41"/>
  <mergeCells count="1">
    <mergeCell ref="A2:V3"/>
  </mergeCells>
  <phoneticPr fontId="11" type="noConversion"/>
  <dataValidations count="3">
    <dataValidation type="list" allowBlank="1" showInputMessage="1" showErrorMessage="1" sqref="F25:F27 F9:F13 E6:E41">
      <formula1>"专项转移支付,一般性转移支付,政府性基金转移支付,国有资本经营预算转移支付"</formula1>
    </dataValidation>
    <dataValidation type="list" allowBlank="1" showInputMessage="1" showErrorMessage="1" sqref="F6 F7:F8 F28:F41 F14:F24">
      <formula1>$A$1:$J$1</formula1>
    </dataValidation>
    <dataValidation type="list" allowBlank="1" showInputMessage="1" showErrorMessage="1" sqref="D14">
      <formula1>"当年中央,当年省级,上年中央,上年省级,其他"</formula1>
    </dataValidation>
  </dataValidations>
  <printOptions horizontalCentered="1"/>
  <pageMargins left="0" right="0" top="0.39305555555555599" bottom="0.39305555555555599" header="0.31458333333333299" footer="0.31458333333333299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 </vt:lpstr>
      <vt:lpstr>'汇总表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2021-05-19T03:02:52Z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